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5 КЛАС" sheetId="1" r:id="rId1"/>
    <sheet name="6 клас" sheetId="2" r:id="rId2"/>
  </sheets>
  <calcPr calcId="162913"/>
</workbook>
</file>

<file path=xl/calcChain.xml><?xml version="1.0" encoding="utf-8"?>
<calcChain xmlns="http://schemas.openxmlformats.org/spreadsheetml/2006/main">
  <c r="G37" i="2" l="1"/>
  <c r="F37" i="2"/>
  <c r="E37" i="2"/>
  <c r="G32" i="2"/>
  <c r="G33" i="2"/>
  <c r="G34" i="2"/>
  <c r="G35" i="2"/>
  <c r="G36" i="2"/>
  <c r="G31" i="2"/>
  <c r="E36" i="2"/>
  <c r="F36" i="2"/>
  <c r="G50" i="1" l="1"/>
  <c r="G49" i="1"/>
  <c r="E51" i="1"/>
  <c r="E33" i="1"/>
  <c r="G32" i="1"/>
  <c r="F31" i="1"/>
  <c r="G31" i="1" s="1"/>
  <c r="F33" i="1"/>
  <c r="G33" i="1" s="1"/>
  <c r="E31" i="1"/>
  <c r="F51" i="1"/>
  <c r="G51" i="1" s="1"/>
  <c r="E64" i="1"/>
  <c r="G63" i="1"/>
  <c r="G62" i="1"/>
  <c r="G61" i="1"/>
  <c r="F64" i="1"/>
  <c r="G56" i="1"/>
  <c r="G57" i="1"/>
  <c r="G58" i="1"/>
  <c r="G59" i="1"/>
  <c r="G60" i="1"/>
  <c r="G55" i="1"/>
  <c r="G53" i="1"/>
  <c r="G52" i="1"/>
  <c r="E54" i="1"/>
  <c r="F54" i="1"/>
  <c r="G54" i="1" s="1"/>
  <c r="G47" i="1"/>
  <c r="G46" i="1"/>
  <c r="E48" i="1"/>
  <c r="F48" i="1"/>
  <c r="G48" i="1" s="1"/>
  <c r="G43" i="1"/>
  <c r="G44" i="1"/>
  <c r="G42" i="1"/>
  <c r="E45" i="1"/>
  <c r="F45" i="1"/>
  <c r="G45" i="1" s="1"/>
  <c r="G35" i="1"/>
  <c r="G36" i="1"/>
  <c r="G38" i="1"/>
  <c r="G39" i="1"/>
  <c r="G40" i="1"/>
  <c r="G34" i="1"/>
  <c r="F41" i="1"/>
  <c r="G41" i="1" s="1"/>
  <c r="E41" i="1"/>
  <c r="G30" i="1"/>
  <c r="G29" i="1"/>
  <c r="G28" i="1"/>
  <c r="G27" i="1"/>
  <c r="G26" i="1"/>
  <c r="G23" i="1"/>
  <c r="G24" i="1"/>
  <c r="G25" i="1"/>
  <c r="E22" i="1"/>
  <c r="F22" i="1"/>
  <c r="F65" i="1" s="1"/>
  <c r="G21" i="1"/>
  <c r="G20" i="1"/>
  <c r="G19" i="1"/>
  <c r="G18" i="1"/>
  <c r="G17" i="1"/>
  <c r="G16" i="1"/>
  <c r="G15" i="1"/>
  <c r="G14" i="1"/>
  <c r="E13" i="1"/>
  <c r="F13" i="1"/>
  <c r="G13" i="1" s="1"/>
  <c r="G10" i="1"/>
  <c r="G11" i="1"/>
  <c r="G12" i="1"/>
  <c r="G9" i="1"/>
  <c r="G8" i="1"/>
  <c r="G7" i="1"/>
  <c r="G22" i="1" l="1"/>
  <c r="E65" i="1"/>
  <c r="G65" i="1" s="1"/>
  <c r="G64" i="1"/>
  <c r="G28" i="2"/>
  <c r="G27" i="2"/>
  <c r="E29" i="2"/>
  <c r="F29" i="2"/>
  <c r="G22" i="2"/>
  <c r="G23" i="2"/>
  <c r="G24" i="2"/>
  <c r="G25" i="2"/>
  <c r="G21" i="2"/>
  <c r="E26" i="2"/>
  <c r="F26" i="2"/>
  <c r="G26" i="2" s="1"/>
  <c r="F20" i="2"/>
  <c r="G14" i="2"/>
  <c r="G15" i="2"/>
  <c r="G16" i="2"/>
  <c r="G17" i="2"/>
  <c r="G18" i="2"/>
  <c r="G19" i="2"/>
  <c r="G13" i="2"/>
  <c r="E20" i="2"/>
  <c r="G8" i="2"/>
  <c r="G9" i="2"/>
  <c r="G10" i="2"/>
  <c r="G11" i="2"/>
  <c r="G7" i="2"/>
  <c r="G6" i="2"/>
  <c r="F12" i="2"/>
  <c r="E12" i="2"/>
  <c r="G29" i="2" l="1"/>
  <c r="G20" i="2"/>
  <c r="G12" i="2"/>
</calcChain>
</file>

<file path=xl/sharedStrings.xml><?xml version="1.0" encoding="utf-8"?>
<sst xmlns="http://schemas.openxmlformats.org/spreadsheetml/2006/main" count="135" uniqueCount="114">
  <si>
    <t>НАКЛАД</t>
  </si>
  <si>
    <t>План доставки підручників для учнів 5 класу ЗЗСО на 2023-2024 н.р.</t>
  </si>
  <si>
    <t xml:space="preserve">ЗАГАЛОМ </t>
  </si>
  <si>
    <t>Заклади освіти з навчанням українською мовою</t>
  </si>
  <si>
    <t>Додаток 1  до листа ІМЗО</t>
  </si>
  <si>
    <t>План доставки підручників для учнів 6 класу ЗЗСО на 2023-2024 н.р.</t>
  </si>
  <si>
    <t>Київська область</t>
  </si>
  <si>
    <t>Пахомова Т. Г.</t>
  </si>
  <si>
    <t>Джоанна Коста, Мелані Вільямс</t>
  </si>
  <si>
    <t>Карп'юк О. Д., Карп'юк К.Т.</t>
  </si>
  <si>
    <t>Давидюк Л. В., Мельник А. О.</t>
  </si>
  <si>
    <t>Данилевська О. М.</t>
  </si>
  <si>
    <t>Мартинюк О. О., Гісем О. О.</t>
  </si>
  <si>
    <t>Тагліна О. В.</t>
  </si>
  <si>
    <t>Хитра З. М., Романенко О. А.</t>
  </si>
  <si>
    <t>Поліщук Н. М.</t>
  </si>
  <si>
    <t>Кізілова Г. О., Гринишина Л. М.</t>
  </si>
  <si>
    <t>Аристова Л. С., Чєн Н. В.</t>
  </si>
  <si>
    <t>Масол Л. М.</t>
  </si>
  <si>
    <t>Басай Н.П., Шелгунова Н.В.</t>
  </si>
  <si>
    <t>Сотникова С. І., Гоголєва Г. В.</t>
  </si>
  <si>
    <t>Войцева О. А., Бучацька Т. Г.</t>
  </si>
  <si>
    <t>Мацькович М. Р., Ружа Цесельська-Мусамег, Каміла Квятковска</t>
  </si>
  <si>
    <t>Чумак Н.П., Кривошеєва Т.В.</t>
  </si>
  <si>
    <t>Ураєва І.Г.</t>
  </si>
  <si>
    <t>Щупак І. Я., Бурлака О.В., Піскарьова І.О., Посунько А.С.</t>
  </si>
  <si>
    <t>Бакка Т.В., Желіба О.В., Мелещенко Т.В., Ашортіа Є.Д.</t>
  </si>
  <si>
    <t>Хлібовська Г.М., Крижановська М.Є., Наумчук О.В.</t>
  </si>
  <si>
    <t>Власов В.С., Гирич І.Б., Данилевська О.М.</t>
  </si>
  <si>
    <t>Гісем О.В., Мартинюк О.О.</t>
  </si>
  <si>
    <t>Мілков А. М., Проданова О. І.</t>
  </si>
  <si>
    <t>Морзе Н.В., Барна О.В.</t>
  </si>
  <si>
    <t>Джон Ендрю Біос</t>
  </si>
  <si>
    <t>Тріщук І.В.</t>
  </si>
  <si>
    <t>Тагліна О.В.</t>
  </si>
  <si>
    <t>Хитра З.М., Романенко О.А.</t>
  </si>
  <si>
    <t>Поліщук Н.М.</t>
  </si>
  <si>
    <t>Давидюк Л.В., Мельник А.О.</t>
  </si>
  <si>
    <t>Данилевська О.М.</t>
  </si>
  <si>
    <t>Мартинюк О.О., Гісем О.О.</t>
  </si>
  <si>
    <r>
      <t xml:space="preserve">«Здоров’я, безпека та добробут» </t>
    </r>
    <r>
      <rPr>
        <sz val="10"/>
        <color rgb="FF000000"/>
        <rFont val="Times New Roman"/>
        <family val="1"/>
        <charset val="204"/>
      </rPr>
      <t xml:space="preserve">
підручник інтегрованого курсу для 6 класу закладів загальної середньої освіти</t>
    </r>
  </si>
  <si>
    <r>
      <t xml:space="preserve">«Етика» </t>
    </r>
    <r>
      <rPr>
        <sz val="10"/>
        <color rgb="FF000000"/>
        <rFont val="Times New Roman"/>
        <family val="1"/>
        <charset val="204"/>
      </rPr>
      <t xml:space="preserve">
підручник для 6 класу закладів загальної середньої освіти</t>
    </r>
  </si>
  <si>
    <r>
      <t xml:space="preserve">«Культура добросусідства» </t>
    </r>
    <r>
      <rPr>
        <sz val="10"/>
        <color theme="1"/>
        <rFont val="Times New Roman"/>
        <family val="1"/>
        <charset val="204"/>
      </rPr>
      <t xml:space="preserve">
підручник для 6 класу закладів загальної середньої освіти</t>
    </r>
  </si>
  <si>
    <r>
      <t xml:space="preserve">«Вчимося жити разом» </t>
    </r>
    <r>
      <rPr>
        <sz val="10"/>
        <color theme="1"/>
        <rFont val="Times New Roman"/>
        <family val="1"/>
        <charset val="204"/>
      </rPr>
      <t xml:space="preserve">
підручник для 6 класу закладів загальної середньої освіти </t>
    </r>
  </si>
  <si>
    <t>Замовлено</t>
  </si>
  <si>
    <t xml:space="preserve">    %</t>
  </si>
  <si>
    <t>Усього</t>
  </si>
  <si>
    <t>РАЗОМ</t>
  </si>
  <si>
    <r>
      <t xml:space="preserve">«Англійська мова (5-й рік навчання)» </t>
    </r>
    <r>
      <rPr>
        <sz val="9"/>
        <color theme="1"/>
        <rFont val="Times New Roman"/>
        <family val="1"/>
        <charset val="204"/>
      </rPr>
      <t xml:space="preserve">підручник для 5 класу закладів загальної середньої освіти (з аудіосупроводом)» 
</t>
    </r>
  </si>
  <si>
    <r>
      <t xml:space="preserve"> «Болгарська мова» </t>
    </r>
    <r>
      <rPr>
        <sz val="9"/>
        <color theme="1"/>
        <rFont val="Times New Roman"/>
        <family val="1"/>
        <charset val="204"/>
      </rPr>
      <t xml:space="preserve">підручник для 5 класу закладів загальної середньої освіти
</t>
    </r>
  </si>
  <si>
    <r>
      <t xml:space="preserve">«Етика» </t>
    </r>
    <r>
      <rPr>
        <sz val="9"/>
        <color theme="1"/>
        <rFont val="Times New Roman"/>
        <family val="1"/>
        <charset val="204"/>
      </rPr>
      <t>підручник для 5 класу закладів загальної середньої освіти</t>
    </r>
  </si>
  <si>
    <r>
      <t xml:space="preserve">«Здоров’я, безпека та добробут» </t>
    </r>
    <r>
      <rPr>
        <sz val="9"/>
        <color theme="1"/>
        <rFont val="Times New Roman"/>
        <family val="1"/>
        <charset val="204"/>
      </rPr>
      <t xml:space="preserve">підручник інтегрованого курсу для 5 класу закладів загальної середньої освіти
</t>
    </r>
  </si>
  <si>
    <r>
      <t xml:space="preserve">«Мистецтво» </t>
    </r>
    <r>
      <rPr>
        <sz val="9"/>
        <color theme="1"/>
        <rFont val="Times New Roman"/>
        <family val="1"/>
        <charset val="204"/>
      </rPr>
      <t xml:space="preserve">підручник інтегрованого курсу для 5 класу закладів загальної середньої освіти
</t>
    </r>
  </si>
  <si>
    <r>
      <t xml:space="preserve">«Німецька мова (1-й рік навчання)» </t>
    </r>
    <r>
      <rPr>
        <sz val="9"/>
        <color theme="1"/>
        <rFont val="Times New Roman"/>
        <family val="1"/>
        <charset val="204"/>
      </rPr>
      <t xml:space="preserve">підручник для 5 класу закладів загальної середньої освіти (з аудіосупроводом)
</t>
    </r>
  </si>
  <si>
    <r>
      <t xml:space="preserve">«Німецька мова (5-й рік навчання)» </t>
    </r>
    <r>
      <rPr>
        <sz val="9"/>
        <color theme="1"/>
        <rFont val="Times New Roman"/>
        <family val="1"/>
        <charset val="204"/>
      </rPr>
      <t>підручник для 5 класу закладів загальної середньої освіти (з аудіосупроводом)</t>
    </r>
  </si>
  <si>
    <r>
      <t xml:space="preserve">«Польська мова (5-й рік навчання)» </t>
    </r>
    <r>
      <rPr>
        <sz val="9"/>
        <color theme="1"/>
        <rFont val="Times New Roman"/>
        <family val="1"/>
        <charset val="204"/>
      </rPr>
      <t xml:space="preserve">підручник для 5 класу закладів загальної середньої освіти
</t>
    </r>
  </si>
  <si>
    <r>
      <t xml:space="preserve">«Польська мова (1-й рік навчання, друга іноземна)» </t>
    </r>
    <r>
      <rPr>
        <sz val="9"/>
        <color theme="1"/>
        <rFont val="Times New Roman"/>
        <family val="1"/>
        <charset val="204"/>
      </rPr>
      <t xml:space="preserve">підручник для 5 класу закладів загальної середньої освіти (з аудіосупроводом)
</t>
    </r>
  </si>
  <si>
    <r>
      <t xml:space="preserve">"Французька мова (1-й рік навчання)" </t>
    </r>
    <r>
      <rPr>
        <sz val="9"/>
        <color theme="1"/>
        <rFont val="Times New Roman"/>
        <family val="1"/>
        <charset val="204"/>
      </rPr>
      <t xml:space="preserve">підручник для 5 класу закладів загальної середньої освіти (з аудіосупроводом) 
</t>
    </r>
  </si>
  <si>
    <r>
      <t xml:space="preserve">"Французька мова (5-й рік навчання)" </t>
    </r>
    <r>
      <rPr>
        <sz val="9"/>
        <color theme="1"/>
        <rFont val="Times New Roman"/>
        <family val="1"/>
        <charset val="204"/>
      </rPr>
      <t xml:space="preserve">підручник для 5 класу закладів загальної середньої освіти (з аудіосупроводом).
</t>
    </r>
  </si>
  <si>
    <r>
      <t xml:space="preserve">«Вступ до історії України та громадянської освіти» </t>
    </r>
    <r>
      <rPr>
        <sz val="9"/>
        <color theme="1"/>
        <rFont val="Times New Roman"/>
        <family val="1"/>
        <charset val="204"/>
      </rPr>
      <t xml:space="preserve">підручник для 5 класу закладів загальної середньої освіти
</t>
    </r>
  </si>
  <si>
    <r>
      <t xml:space="preserve"> «Досліджуємо історію і суспільство» </t>
    </r>
    <r>
      <rPr>
        <sz val="9"/>
        <color theme="1"/>
        <rFont val="Times New Roman"/>
        <family val="1"/>
        <charset val="204"/>
      </rPr>
      <t xml:space="preserve">підручник інтегрованого курсу для 5 класу закладів загальної середньої освіти 
</t>
    </r>
  </si>
  <si>
    <r>
      <t xml:space="preserve">«Україна і світ: вступ до історії та громадянської освіти» </t>
    </r>
    <r>
      <rPr>
        <sz val="9"/>
        <color theme="1"/>
        <rFont val="Times New Roman"/>
        <family val="1"/>
        <charset val="204"/>
      </rPr>
      <t>підручник інтегрованого курсу для 5 класу закладів загальної середньої освіти</t>
    </r>
  </si>
  <si>
    <t>%</t>
  </si>
  <si>
    <r>
      <t xml:space="preserve">«Вчимося жити разом» </t>
    </r>
    <r>
      <rPr>
        <sz val="9"/>
        <color theme="1"/>
        <rFont val="Times New Roman"/>
        <family val="1"/>
        <charset val="204"/>
      </rPr>
      <t xml:space="preserve">підручник для                                 5 класу закладів загальної середньої освіти
</t>
    </r>
  </si>
  <si>
    <t>Гайдамака О. В.,                            Лємешева Н. А.</t>
  </si>
  <si>
    <r>
      <t xml:space="preserve">"Культура добросусідства" </t>
    </r>
    <r>
      <rPr>
        <sz val="9"/>
        <color theme="1"/>
        <rFont val="Times New Roman"/>
        <family val="1"/>
        <charset val="204"/>
      </rPr>
      <t xml:space="preserve">підручник для                           5 класу закладів загальної середньої освіти
</t>
    </r>
  </si>
  <si>
    <t>Біленко О. В.,                                     Пелагейченко М. Л.</t>
  </si>
  <si>
    <t>Мокрогуз О.П.,                            Єрмоленко А.П.</t>
  </si>
  <si>
    <r>
      <t xml:space="preserve">«Технології» </t>
    </r>
    <r>
      <rPr>
        <sz val="9"/>
        <color theme="1"/>
        <rFont val="Times New Roman"/>
        <family val="1"/>
        <charset val="204"/>
      </rPr>
      <t xml:space="preserve">підручник                                                        для 5 класу закладів загальної                                      середньої освіти
</t>
    </r>
  </si>
  <si>
    <t xml:space="preserve"> № 21/08-1995   від 13.11.2023р. </t>
  </si>
  <si>
    <r>
      <t xml:space="preserve"> </t>
    </r>
    <r>
      <rPr>
        <b/>
        <sz val="9"/>
        <color theme="1"/>
        <rFont val="Times New Roman"/>
        <family val="1"/>
        <charset val="204"/>
      </rPr>
      <t>«Англійська мова (1-й рік навчання)»</t>
    </r>
    <r>
      <rPr>
        <sz val="9"/>
        <color theme="1"/>
        <rFont val="Times New Roman"/>
        <family val="1"/>
        <charset val="204"/>
      </rPr>
      <t xml:space="preserve"> підручник для 5 класу ЗЗСО (з аудіосупроводом)» </t>
    </r>
  </si>
  <si>
    <t>Дата доставки</t>
  </si>
  <si>
    <t>Амелія Уолкер,</t>
  </si>
  <si>
    <t xml:space="preserve">Задорожна І. П., Будна Т. Б., </t>
  </si>
  <si>
    <t xml:space="preserve">Мітчелл Г. К., </t>
  </si>
  <si>
    <t xml:space="preserve">Воронцова Т. В., </t>
  </si>
  <si>
    <t xml:space="preserve">Мелещенко Т. В., Желіба О. В., </t>
  </si>
  <si>
    <t xml:space="preserve"> Іртищева О. А., Кравчук В. М., </t>
  </si>
  <si>
    <t xml:space="preserve"> Василенко С. В., Коваль Я. Ю., </t>
  </si>
  <si>
    <t>Воронцова Т. В.,</t>
  </si>
  <si>
    <t xml:space="preserve">Здирок О. М., Синюк Л. Й., </t>
  </si>
  <si>
    <t>Гущина Н. І., Василашко І. П.,</t>
  </si>
  <si>
    <t xml:space="preserve">Шиян О. І., Волощенко О. В., </t>
  </si>
  <si>
    <t xml:space="preserve">Араджионі М. А., </t>
  </si>
  <si>
    <t>Кондратова Л. Г., </t>
  </si>
  <si>
    <t xml:space="preserve">Рубля Т. Є., </t>
  </si>
  <si>
    <t xml:space="preserve"> </t>
  </si>
  <si>
    <t>Ходзицька І.Ю., Горобець О.В.,</t>
  </si>
  <si>
    <t xml:space="preserve">Васильків І. Д., Басюк О. Я., </t>
  </si>
  <si>
    <t>Пометун О. І., Малієнко Ю.Б.,</t>
  </si>
  <si>
    <t xml:space="preserve"> Щупак І. Я., Власова Н. С., Секиринський Д. О., </t>
  </si>
  <si>
    <t xml:space="preserve">Ривкінд Й.Я., Лисенко Т.І., 
</t>
  </si>
  <si>
    <t xml:space="preserve">Бондаренко О.О.,                                    </t>
  </si>
  <si>
    <t xml:space="preserve">Коршунова О.В.,                                    </t>
  </si>
  <si>
    <t xml:space="preserve">Воронцова Т.В., 
Пономаренко В.С., 
</t>
  </si>
  <si>
    <t xml:space="preserve">Шиян О.І., Волощенко О.В., </t>
  </si>
  <si>
    <t xml:space="preserve">Гущина Н.І., Василашко І.П., </t>
  </si>
  <si>
    <t xml:space="preserve">Василенко С.В., </t>
  </si>
  <si>
    <t xml:space="preserve">Мелещенко Т.В., </t>
  </si>
  <si>
    <t xml:space="preserve">Іртищева О.А., Кравчук В.М., </t>
  </si>
  <si>
    <t>Араджионі М.А.,</t>
  </si>
  <si>
    <t xml:space="preserve">   Дата доставки</t>
  </si>
  <si>
    <t>Додаток до листа ІМЗО  від 13.11.2023 № 21/08-1995</t>
  </si>
  <si>
    <t xml:space="preserve">Воронцова Т.В., </t>
  </si>
  <si>
    <r>
      <t>«Інформатика» підруч</t>
    </r>
    <r>
      <rPr>
        <sz val="10"/>
        <color rgb="FF000000"/>
        <rFont val="Times New Roman"/>
        <family val="1"/>
        <charset val="204"/>
      </rPr>
      <t xml:space="preserve">ник для 6 класу закладів загальної середньої освіти </t>
    </r>
  </si>
  <si>
    <r>
      <rPr>
        <b/>
        <sz val="10"/>
        <color theme="1"/>
        <rFont val="Times New Roman"/>
        <family val="1"/>
        <charset val="204"/>
      </rPr>
      <t>"Географія"</t>
    </r>
    <r>
      <rPr>
        <b/>
        <sz val="8"/>
        <color theme="1"/>
        <rFont val="Times New Roman"/>
        <family val="1"/>
        <charset val="204"/>
      </rPr>
      <t xml:space="preserve">                                  </t>
    </r>
    <r>
      <rPr>
        <sz val="9"/>
        <color theme="1"/>
        <rFont val="Times New Roman"/>
        <family val="1"/>
        <charset val="204"/>
      </rPr>
      <t xml:space="preserve">підручник  для 6 класу закладів загальної середньої освіти </t>
    </r>
  </si>
  <si>
    <t>Гільберг Т.Г.</t>
  </si>
  <si>
    <t>Довгань Г.Д.</t>
  </si>
  <si>
    <t>Запотоцький С.П.</t>
  </si>
  <si>
    <t>Кобернік С.Г.</t>
  </si>
  <si>
    <t>Топузов О.М.</t>
  </si>
  <si>
    <t>Додаток до листа ІМЗО  від 03.10.2023 № 22.1/10-193</t>
  </si>
  <si>
    <t xml:space="preserve">Валентина Щербак </t>
  </si>
  <si>
    <t>Валентина Щербак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</si>
</sst>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>
      <alignment horizontal="left" vertical="top"/>
    </xf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10" fontId="19" fillId="0" borderId="1" xfId="0" applyNumberFormat="1" applyFont="1" applyBorder="1"/>
    <xf numFmtId="10" fontId="19" fillId="4" borderId="1" xfId="0" applyNumberFormat="1" applyFont="1" applyFill="1" applyBorder="1"/>
    <xf numFmtId="10" fontId="19" fillId="2" borderId="1" xfId="0" applyNumberFormat="1" applyFont="1" applyFill="1" applyBorder="1"/>
    <xf numFmtId="0" fontId="13" fillId="3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3" borderId="1" xfId="0" applyFont="1" applyFill="1" applyBorder="1" applyAlignment="1">
      <alignment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2" fillId="2" borderId="1" xfId="0" applyFont="1" applyFill="1" applyBorder="1"/>
    <xf numFmtId="0" fontId="13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vertical="top" wrapText="1"/>
    </xf>
    <xf numFmtId="0" fontId="21" fillId="0" borderId="7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10" fontId="20" fillId="0" borderId="1" xfId="0" applyNumberFormat="1" applyFont="1" applyBorder="1"/>
    <xf numFmtId="10" fontId="20" fillId="2" borderId="1" xfId="0" applyNumberFormat="1" applyFont="1" applyFill="1" applyBorder="1"/>
    <xf numFmtId="10" fontId="20" fillId="0" borderId="7" xfId="0" applyNumberFormat="1" applyFont="1" applyBorder="1"/>
    <xf numFmtId="10" fontId="20" fillId="0" borderId="2" xfId="0" applyNumberFormat="1" applyFont="1" applyBorder="1"/>
    <xf numFmtId="10" fontId="20" fillId="2" borderId="2" xfId="0" applyNumberFormat="1" applyFont="1" applyFill="1" applyBorder="1"/>
    <xf numFmtId="3" fontId="19" fillId="0" borderId="8" xfId="0" applyNumberFormat="1" applyFont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10" fontId="20" fillId="0" borderId="2" xfId="0" applyNumberFormat="1" applyFont="1" applyFill="1" applyBorder="1"/>
    <xf numFmtId="0" fontId="19" fillId="0" borderId="6" xfId="0" applyFont="1" applyBorder="1" applyAlignment="1">
      <alignment vertical="center"/>
    </xf>
    <xf numFmtId="10" fontId="20" fillId="2" borderId="7" xfId="0" applyNumberFormat="1" applyFont="1" applyFill="1" applyBorder="1"/>
    <xf numFmtId="3" fontId="19" fillId="2" borderId="5" xfId="0" applyNumberFormat="1" applyFont="1" applyFill="1" applyBorder="1" applyAlignment="1">
      <alignment horizontal="center" vertical="center" wrapText="1"/>
    </xf>
    <xf numFmtId="3" fontId="19" fillId="2" borderId="4" xfId="0" applyNumberFormat="1" applyFont="1" applyFill="1" applyBorder="1" applyAlignment="1">
      <alignment horizontal="center" vertical="center" wrapText="1"/>
    </xf>
    <xf numFmtId="3" fontId="19" fillId="0" borderId="8" xfId="0" applyNumberFormat="1" applyFont="1" applyFill="1" applyBorder="1" applyAlignment="1">
      <alignment horizontal="center" vertical="center" wrapText="1"/>
    </xf>
    <xf numFmtId="10" fontId="19" fillId="0" borderId="1" xfId="0" applyNumberFormat="1" applyFont="1" applyFill="1" applyBorder="1"/>
    <xf numFmtId="10" fontId="20" fillId="0" borderId="7" xfId="0" applyNumberFormat="1" applyFont="1" applyFill="1" applyBorder="1"/>
    <xf numFmtId="10" fontId="20" fillId="0" borderId="1" xfId="0" applyNumberFormat="1" applyFont="1" applyFill="1" applyBorder="1"/>
    <xf numFmtId="3" fontId="19" fillId="0" borderId="9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4" borderId="1" xfId="0" applyFont="1" applyFill="1" applyBorder="1" applyAlignment="1">
      <alignment vertical="top"/>
    </xf>
    <xf numFmtId="0" fontId="19" fillId="2" borderId="5" xfId="0" applyFont="1" applyFill="1" applyBorder="1" applyAlignment="1">
      <alignment horizontal="center" vertical="center" textRotation="90" wrapText="1"/>
    </xf>
    <xf numFmtId="0" fontId="19" fillId="2" borderId="3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14" fillId="0" borderId="1" xfId="0" applyFont="1" applyBorder="1"/>
    <xf numFmtId="0" fontId="21" fillId="4" borderId="1" xfId="0" applyFont="1" applyFill="1" applyBorder="1"/>
    <xf numFmtId="0" fontId="14" fillId="2" borderId="1" xfId="0" applyFont="1" applyFill="1" applyBorder="1"/>
    <xf numFmtId="14" fontId="21" fillId="0" borderId="1" xfId="0" applyNumberFormat="1" applyFont="1" applyBorder="1"/>
    <xf numFmtId="14" fontId="19" fillId="0" borderId="1" xfId="0" applyNumberFormat="1" applyFont="1" applyBorder="1"/>
    <xf numFmtId="0" fontId="19" fillId="2" borderId="1" xfId="0" applyFont="1" applyFill="1" applyBorder="1"/>
    <xf numFmtId="10" fontId="20" fillId="0" borderId="6" xfId="0" applyNumberFormat="1" applyFont="1" applyBorder="1"/>
    <xf numFmtId="3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4" fillId="0" borderId="6" xfId="0" applyFont="1" applyBorder="1"/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wrapText="1"/>
    </xf>
    <xf numFmtId="0" fontId="0" fillId="2" borderId="1" xfId="0" applyFill="1" applyBorder="1"/>
    <xf numFmtId="0" fontId="19" fillId="2" borderId="1" xfId="0" applyFont="1" applyFill="1" applyBorder="1" applyAlignment="1">
      <alignment wrapText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22" fillId="0" borderId="1" xfId="0" applyNumberFormat="1" applyFont="1" applyBorder="1"/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5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14" fontId="26" fillId="0" borderId="1" xfId="0" applyNumberFormat="1" applyFont="1" applyFill="1" applyBorder="1"/>
    <xf numFmtId="0" fontId="19" fillId="0" borderId="1" xfId="0" applyFont="1" applyFill="1" applyBorder="1" applyAlignment="1">
      <alignment vertical="top"/>
    </xf>
    <xf numFmtId="3" fontId="19" fillId="0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top"/>
    </xf>
    <xf numFmtId="3" fontId="19" fillId="2" borderId="1" xfId="0" applyNumberFormat="1" applyFont="1" applyFill="1" applyBorder="1" applyAlignment="1">
      <alignment vertical="top"/>
    </xf>
    <xf numFmtId="0" fontId="19" fillId="4" borderId="1" xfId="0" applyFont="1" applyFill="1" applyBorder="1"/>
    <xf numFmtId="0" fontId="18" fillId="0" borderId="0" xfId="0" applyFont="1"/>
    <xf numFmtId="0" fontId="18" fillId="0" borderId="0" xfId="0" applyFont="1" applyAlignment="1">
      <alignment horizontal="left"/>
    </xf>
    <xf numFmtId="0" fontId="14" fillId="0" borderId="0" xfId="0" applyFont="1" applyFill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K78"/>
  <sheetViews>
    <sheetView tabSelected="1" workbookViewId="0">
      <selection activeCell="D68" sqref="D68"/>
    </sheetView>
  </sheetViews>
  <sheetFormatPr defaultRowHeight="15" x14ac:dyDescent="0.25"/>
  <cols>
    <col min="1" max="1" width="3.7109375" customWidth="1"/>
    <col min="2" max="2" width="3.140625" style="4" customWidth="1"/>
    <col min="3" max="3" width="34.5703125" style="3" customWidth="1"/>
    <col min="4" max="4" width="24.42578125" style="2" customWidth="1"/>
    <col min="5" max="5" width="6.7109375" style="2" customWidth="1"/>
    <col min="6" max="6" width="6.28515625" style="2" customWidth="1"/>
    <col min="7" max="7" width="7.42578125" style="2" customWidth="1"/>
    <col min="8" max="8" width="10.140625" bestFit="1" customWidth="1"/>
  </cols>
  <sheetData>
    <row r="1" spans="2:8" s="1" customFormat="1" ht="13.5" customHeight="1" x14ac:dyDescent="0.25">
      <c r="B1" s="7"/>
      <c r="C1" s="8"/>
      <c r="D1" s="102" t="s">
        <v>4</v>
      </c>
      <c r="E1" s="102"/>
      <c r="F1" s="102"/>
      <c r="G1" s="102"/>
      <c r="H1" s="102"/>
    </row>
    <row r="2" spans="2:8" s="1" customFormat="1" ht="13.5" customHeight="1" x14ac:dyDescent="0.25">
      <c r="B2" s="7"/>
      <c r="C2" s="8"/>
      <c r="D2" s="102" t="s">
        <v>69</v>
      </c>
      <c r="E2" s="102"/>
      <c r="F2" s="102"/>
      <c r="G2" s="102"/>
      <c r="H2" s="102"/>
    </row>
    <row r="3" spans="2:8" s="1" customFormat="1" ht="38.25" customHeight="1" x14ac:dyDescent="0.25">
      <c r="B3" s="94" t="s">
        <v>1</v>
      </c>
      <c r="C3" s="94"/>
      <c r="D3" s="94"/>
      <c r="E3" s="94"/>
      <c r="F3" s="94"/>
      <c r="G3" s="94"/>
      <c r="H3" s="94"/>
    </row>
    <row r="4" spans="2:8" s="1" customFormat="1" ht="14.25" customHeight="1" x14ac:dyDescent="0.25">
      <c r="B4" s="7"/>
      <c r="C4" s="9"/>
      <c r="D4" s="95" t="s">
        <v>6</v>
      </c>
      <c r="E4" s="95"/>
      <c r="F4" s="95"/>
      <c r="G4" s="95"/>
      <c r="H4" s="95"/>
    </row>
    <row r="5" spans="2:8" s="1" customFormat="1" ht="16.5" customHeight="1" x14ac:dyDescent="0.25">
      <c r="B5" s="7"/>
      <c r="C5" s="9"/>
      <c r="D5" s="10"/>
      <c r="E5" s="10"/>
      <c r="F5" s="11"/>
      <c r="G5" s="12"/>
    </row>
    <row r="6" spans="2:8" s="5" customFormat="1" ht="52.5" customHeight="1" x14ac:dyDescent="0.25">
      <c r="B6" s="96" t="s">
        <v>3</v>
      </c>
      <c r="C6" s="97"/>
      <c r="D6" s="98"/>
      <c r="E6" s="64" t="s">
        <v>44</v>
      </c>
      <c r="F6" s="65" t="s">
        <v>0</v>
      </c>
      <c r="G6" s="26" t="s">
        <v>62</v>
      </c>
      <c r="H6" s="27" t="s">
        <v>71</v>
      </c>
    </row>
    <row r="7" spans="2:8" ht="45.75" customHeight="1" x14ac:dyDescent="0.25">
      <c r="B7" s="41">
        <v>1</v>
      </c>
      <c r="C7" s="31" t="s">
        <v>70</v>
      </c>
      <c r="D7" s="32" t="s">
        <v>7</v>
      </c>
      <c r="E7" s="42">
        <v>155</v>
      </c>
      <c r="F7" s="51">
        <v>169</v>
      </c>
      <c r="G7" s="45">
        <f>F7/E7</f>
        <v>1.0903225806451613</v>
      </c>
      <c r="H7" s="70"/>
    </row>
    <row r="8" spans="2:8" ht="25.5" customHeight="1" x14ac:dyDescent="0.25">
      <c r="B8" s="41">
        <v>2</v>
      </c>
      <c r="C8" s="99" t="s">
        <v>48</v>
      </c>
      <c r="D8" s="33" t="s">
        <v>72</v>
      </c>
      <c r="E8" s="43">
        <v>961</v>
      </c>
      <c r="F8" s="50">
        <v>1071</v>
      </c>
      <c r="G8" s="45">
        <f>F8/E8</f>
        <v>1.1144640998959416</v>
      </c>
      <c r="H8" s="70"/>
    </row>
    <row r="9" spans="2:8" ht="24.75" customHeight="1" x14ac:dyDescent="0.25">
      <c r="B9" s="41">
        <v>3</v>
      </c>
      <c r="C9" s="100"/>
      <c r="D9" s="33" t="s">
        <v>8</v>
      </c>
      <c r="E9" s="43">
        <v>12907</v>
      </c>
      <c r="F9" s="51">
        <v>14609</v>
      </c>
      <c r="G9" s="45">
        <f>F9/E9</f>
        <v>1.1318664290694971</v>
      </c>
      <c r="H9" s="70"/>
    </row>
    <row r="10" spans="2:8" ht="23.25" customHeight="1" x14ac:dyDescent="0.25">
      <c r="B10" s="41">
        <v>4</v>
      </c>
      <c r="C10" s="100"/>
      <c r="D10" s="33" t="s">
        <v>73</v>
      </c>
      <c r="E10" s="43">
        <v>1277</v>
      </c>
      <c r="F10" s="50">
        <v>1524</v>
      </c>
      <c r="G10" s="45">
        <f t="shared" ref="G10:G31" si="0">F10/E10</f>
        <v>1.1934220830070477</v>
      </c>
      <c r="H10" s="70"/>
    </row>
    <row r="11" spans="2:8" ht="28.5" customHeight="1" x14ac:dyDescent="0.25">
      <c r="B11" s="41">
        <v>5</v>
      </c>
      <c r="C11" s="100"/>
      <c r="D11" s="33" t="s">
        <v>9</v>
      </c>
      <c r="E11" s="43">
        <v>3577</v>
      </c>
      <c r="F11" s="50">
        <v>4103</v>
      </c>
      <c r="G11" s="45">
        <f t="shared" si="0"/>
        <v>1.1470506010623427</v>
      </c>
      <c r="H11" s="70"/>
    </row>
    <row r="12" spans="2:8" s="6" customFormat="1" ht="24" customHeight="1" x14ac:dyDescent="0.25">
      <c r="B12" s="41">
        <v>6</v>
      </c>
      <c r="C12" s="101"/>
      <c r="D12" s="33" t="s">
        <v>74</v>
      </c>
      <c r="E12" s="43">
        <v>10582</v>
      </c>
      <c r="F12" s="51">
        <v>11941</v>
      </c>
      <c r="G12" s="45">
        <f t="shared" si="0"/>
        <v>1.1284256284256284</v>
      </c>
      <c r="H12" s="71"/>
    </row>
    <row r="13" spans="2:8" s="6" customFormat="1" ht="16.5" customHeight="1" x14ac:dyDescent="0.25">
      <c r="B13" s="104" t="s">
        <v>46</v>
      </c>
      <c r="C13" s="105"/>
      <c r="D13" s="106"/>
      <c r="E13" s="44">
        <f>SUM(E7:E12)</f>
        <v>29459</v>
      </c>
      <c r="F13" s="56">
        <f>SUM(F7:F12)</f>
        <v>33417</v>
      </c>
      <c r="G13" s="46">
        <f t="shared" si="0"/>
        <v>1.1343562239044096</v>
      </c>
      <c r="H13" s="72"/>
    </row>
    <row r="14" spans="2:8" ht="33.75" customHeight="1" x14ac:dyDescent="0.25">
      <c r="B14" s="41">
        <v>7</v>
      </c>
      <c r="C14" s="34" t="s">
        <v>49</v>
      </c>
      <c r="D14" s="33" t="s">
        <v>30</v>
      </c>
      <c r="E14" s="43">
        <v>52</v>
      </c>
      <c r="F14" s="51">
        <v>57</v>
      </c>
      <c r="G14" s="60">
        <f t="shared" si="0"/>
        <v>1.0961538461538463</v>
      </c>
      <c r="H14" s="67"/>
    </row>
    <row r="15" spans="2:8" ht="15.75" customHeight="1" x14ac:dyDescent="0.25">
      <c r="B15" s="87" t="s">
        <v>46</v>
      </c>
      <c r="C15" s="88"/>
      <c r="D15" s="89"/>
      <c r="E15" s="44">
        <v>52</v>
      </c>
      <c r="F15" s="55">
        <v>57</v>
      </c>
      <c r="G15" s="46">
        <f t="shared" si="0"/>
        <v>1.0961538461538463</v>
      </c>
      <c r="H15" s="69"/>
    </row>
    <row r="16" spans="2:8" ht="36.75" customHeight="1" x14ac:dyDescent="0.25">
      <c r="B16" s="41">
        <v>8</v>
      </c>
      <c r="C16" s="35" t="s">
        <v>63</v>
      </c>
      <c r="D16" s="33" t="s">
        <v>75</v>
      </c>
      <c r="E16" s="43">
        <v>3311</v>
      </c>
      <c r="F16" s="61">
        <v>3656</v>
      </c>
      <c r="G16" s="47">
        <f t="shared" si="0"/>
        <v>1.1041981274539414</v>
      </c>
      <c r="H16" s="67"/>
    </row>
    <row r="17" spans="2:8" ht="22.5" customHeight="1" x14ac:dyDescent="0.25">
      <c r="B17" s="41">
        <v>9</v>
      </c>
      <c r="C17" s="90" t="s">
        <v>50</v>
      </c>
      <c r="D17" s="33" t="s">
        <v>76</v>
      </c>
      <c r="E17" s="43">
        <v>4270</v>
      </c>
      <c r="F17" s="51">
        <v>4717</v>
      </c>
      <c r="G17" s="45">
        <f t="shared" si="0"/>
        <v>1.1046838407494146</v>
      </c>
      <c r="H17" s="67"/>
    </row>
    <row r="18" spans="2:8" ht="18.75" customHeight="1" x14ac:dyDescent="0.25">
      <c r="B18" s="41">
        <v>10</v>
      </c>
      <c r="C18" s="91"/>
      <c r="D18" s="33" t="s">
        <v>10</v>
      </c>
      <c r="E18" s="43">
        <v>2838</v>
      </c>
      <c r="F18" s="50">
        <v>3144</v>
      </c>
      <c r="G18" s="45">
        <f t="shared" si="0"/>
        <v>1.1078224101479917</v>
      </c>
      <c r="H18" s="67"/>
    </row>
    <row r="19" spans="2:8" ht="21" customHeight="1" x14ac:dyDescent="0.25">
      <c r="B19" s="41">
        <v>11</v>
      </c>
      <c r="C19" s="91"/>
      <c r="D19" s="33" t="s">
        <v>11</v>
      </c>
      <c r="E19" s="43">
        <v>7265</v>
      </c>
      <c r="F19" s="51">
        <v>8023</v>
      </c>
      <c r="G19" s="45">
        <f t="shared" si="0"/>
        <v>1.1043358568479009</v>
      </c>
      <c r="H19" s="67"/>
    </row>
    <row r="20" spans="2:8" ht="20.25" customHeight="1" x14ac:dyDescent="0.25">
      <c r="B20" s="41">
        <v>12</v>
      </c>
      <c r="C20" s="91"/>
      <c r="D20" s="33" t="s">
        <v>77</v>
      </c>
      <c r="E20" s="43">
        <v>1348</v>
      </c>
      <c r="F20" s="51">
        <v>1489</v>
      </c>
      <c r="G20" s="45">
        <f t="shared" si="0"/>
        <v>1.1045994065281899</v>
      </c>
      <c r="H20" s="67"/>
    </row>
    <row r="21" spans="2:8" ht="25.5" customHeight="1" x14ac:dyDescent="0.25">
      <c r="B21" s="41">
        <v>13</v>
      </c>
      <c r="C21" s="92"/>
      <c r="D21" s="37" t="s">
        <v>12</v>
      </c>
      <c r="E21" s="43">
        <v>2881</v>
      </c>
      <c r="F21" s="62">
        <v>3178</v>
      </c>
      <c r="G21" s="48">
        <f t="shared" si="0"/>
        <v>1.1030892051371051</v>
      </c>
      <c r="H21" s="67"/>
    </row>
    <row r="22" spans="2:8" ht="17.25" customHeight="1" x14ac:dyDescent="0.25">
      <c r="B22" s="87" t="s">
        <v>46</v>
      </c>
      <c r="C22" s="88"/>
      <c r="D22" s="89"/>
      <c r="E22" s="44">
        <f>SUM(E16:E21)</f>
        <v>21913</v>
      </c>
      <c r="F22" s="55">
        <f>SUM(F16:F21)</f>
        <v>24207</v>
      </c>
      <c r="G22" s="49">
        <f t="shared" si="0"/>
        <v>1.1046867156482454</v>
      </c>
      <c r="H22" s="69"/>
    </row>
    <row r="23" spans="2:8" ht="24" customHeight="1" x14ac:dyDescent="0.25">
      <c r="B23" s="41">
        <v>13</v>
      </c>
      <c r="C23" s="90" t="s">
        <v>51</v>
      </c>
      <c r="D23" s="33" t="s">
        <v>78</v>
      </c>
      <c r="E23" s="43">
        <v>1491</v>
      </c>
      <c r="F23" s="51">
        <v>1647</v>
      </c>
      <c r="G23" s="52">
        <f t="shared" si="0"/>
        <v>1.1046277665995976</v>
      </c>
      <c r="H23" s="67"/>
    </row>
    <row r="24" spans="2:8" x14ac:dyDescent="0.25">
      <c r="B24" s="41">
        <v>14</v>
      </c>
      <c r="C24" s="91"/>
      <c r="D24" s="33" t="s">
        <v>13</v>
      </c>
      <c r="E24" s="43">
        <v>3177</v>
      </c>
      <c r="F24" s="50">
        <v>3508</v>
      </c>
      <c r="G24" s="52">
        <f t="shared" si="0"/>
        <v>1.104186339313818</v>
      </c>
      <c r="H24" s="67"/>
    </row>
    <row r="25" spans="2:8" x14ac:dyDescent="0.25">
      <c r="B25" s="41">
        <v>15</v>
      </c>
      <c r="C25" s="91"/>
      <c r="D25" s="33" t="s">
        <v>14</v>
      </c>
      <c r="E25" s="43">
        <v>1568</v>
      </c>
      <c r="F25" s="50">
        <v>1733</v>
      </c>
      <c r="G25" s="52">
        <f t="shared" si="0"/>
        <v>1.1052295918367347</v>
      </c>
      <c r="H25" s="67"/>
    </row>
    <row r="26" spans="2:8" x14ac:dyDescent="0.25">
      <c r="B26" s="41">
        <v>16</v>
      </c>
      <c r="C26" s="91"/>
      <c r="D26" s="33" t="s">
        <v>79</v>
      </c>
      <c r="E26" s="43">
        <v>12156</v>
      </c>
      <c r="F26" s="51">
        <v>13495</v>
      </c>
      <c r="G26" s="45">
        <f t="shared" si="0"/>
        <v>1.1101513655807831</v>
      </c>
      <c r="H26" s="67"/>
    </row>
    <row r="27" spans="2:8" x14ac:dyDescent="0.25">
      <c r="B27" s="41">
        <v>17</v>
      </c>
      <c r="C27" s="91"/>
      <c r="D27" s="33" t="s">
        <v>15</v>
      </c>
      <c r="E27" s="43">
        <v>1463</v>
      </c>
      <c r="F27" s="50">
        <v>1617</v>
      </c>
      <c r="G27" s="45">
        <f t="shared" si="0"/>
        <v>1.1052631578947369</v>
      </c>
      <c r="H27" s="67"/>
    </row>
    <row r="28" spans="2:8" x14ac:dyDescent="0.25">
      <c r="B28" s="41">
        <v>18</v>
      </c>
      <c r="C28" s="91"/>
      <c r="D28" s="33" t="s">
        <v>80</v>
      </c>
      <c r="E28" s="43">
        <v>365</v>
      </c>
      <c r="F28" s="51">
        <v>403</v>
      </c>
      <c r="G28" s="45">
        <f t="shared" si="0"/>
        <v>1.1041095890410959</v>
      </c>
      <c r="H28" s="67"/>
    </row>
    <row r="29" spans="2:8" x14ac:dyDescent="0.25">
      <c r="B29" s="41">
        <v>19</v>
      </c>
      <c r="C29" s="91"/>
      <c r="D29" s="33" t="s">
        <v>81</v>
      </c>
      <c r="E29" s="43">
        <v>5715</v>
      </c>
      <c r="F29" s="50">
        <v>6314</v>
      </c>
      <c r="G29" s="45">
        <f t="shared" si="0"/>
        <v>1.104811898512686</v>
      </c>
      <c r="H29" s="67"/>
    </row>
    <row r="30" spans="2:8" x14ac:dyDescent="0.25">
      <c r="B30" s="41">
        <v>21</v>
      </c>
      <c r="C30" s="92"/>
      <c r="D30" s="33" t="s">
        <v>82</v>
      </c>
      <c r="E30" s="43">
        <v>3833</v>
      </c>
      <c r="F30" s="51">
        <v>4229</v>
      </c>
      <c r="G30" s="45">
        <f t="shared" si="0"/>
        <v>1.1033133315940518</v>
      </c>
      <c r="H30" s="67"/>
    </row>
    <row r="31" spans="2:8" x14ac:dyDescent="0.25">
      <c r="B31" s="87" t="s">
        <v>46</v>
      </c>
      <c r="C31" s="88"/>
      <c r="D31" s="89"/>
      <c r="E31" s="44">
        <f>SUM(E23:E30)</f>
        <v>29768</v>
      </c>
      <c r="F31" s="56">
        <f>SUM(F23:F30)</f>
        <v>32946</v>
      </c>
      <c r="G31" s="46">
        <f t="shared" si="0"/>
        <v>1.1067589357699543</v>
      </c>
      <c r="H31" s="69"/>
    </row>
    <row r="32" spans="2:8" ht="33.75" customHeight="1" x14ac:dyDescent="0.25">
      <c r="B32" s="41">
        <v>22</v>
      </c>
      <c r="C32" s="36" t="s">
        <v>65</v>
      </c>
      <c r="D32" s="33" t="s">
        <v>83</v>
      </c>
      <c r="E32" s="43">
        <v>3271</v>
      </c>
      <c r="F32" s="51">
        <v>3611</v>
      </c>
      <c r="G32" s="45">
        <f>F32/E32</f>
        <v>1.1039437480892693</v>
      </c>
      <c r="H32" s="67"/>
    </row>
    <row r="33" spans="2:11" ht="15.75" customHeight="1" x14ac:dyDescent="0.25">
      <c r="B33" s="87" t="s">
        <v>46</v>
      </c>
      <c r="C33" s="88"/>
      <c r="D33" s="89"/>
      <c r="E33" s="44">
        <f>SUM(E32)</f>
        <v>3271</v>
      </c>
      <c r="F33" s="55">
        <f>SUM(F32)</f>
        <v>3611</v>
      </c>
      <c r="G33" s="46">
        <f>F33/E33</f>
        <v>1.1039437480892693</v>
      </c>
      <c r="H33" s="69"/>
    </row>
    <row r="34" spans="2:11" ht="24" customHeight="1" x14ac:dyDescent="0.25">
      <c r="B34" s="80">
        <v>23</v>
      </c>
      <c r="C34" s="81" t="s">
        <v>52</v>
      </c>
      <c r="D34" s="33" t="s">
        <v>64</v>
      </c>
      <c r="E34" s="43">
        <v>2199</v>
      </c>
      <c r="F34" s="74">
        <v>2428</v>
      </c>
      <c r="G34" s="45">
        <f>F34/E34</f>
        <v>1.1041382446566621</v>
      </c>
      <c r="H34" s="67"/>
    </row>
    <row r="35" spans="2:11" ht="23.25" customHeight="1" x14ac:dyDescent="0.25">
      <c r="B35" s="80">
        <v>24</v>
      </c>
      <c r="C35" s="81"/>
      <c r="D35" s="33" t="s">
        <v>16</v>
      </c>
      <c r="E35" s="43">
        <v>323</v>
      </c>
      <c r="F35" s="75">
        <v>356</v>
      </c>
      <c r="G35" s="45">
        <f t="shared" ref="G35:G41" si="1">F35/E35</f>
        <v>1.1021671826625388</v>
      </c>
      <c r="H35" s="67"/>
    </row>
    <row r="36" spans="2:11" ht="21" customHeight="1" x14ac:dyDescent="0.25">
      <c r="B36" s="80">
        <v>25</v>
      </c>
      <c r="C36" s="81"/>
      <c r="D36" s="33" t="s">
        <v>17</v>
      </c>
      <c r="E36" s="43">
        <v>1214</v>
      </c>
      <c r="F36" s="74">
        <v>1340</v>
      </c>
      <c r="G36" s="45">
        <f t="shared" si="1"/>
        <v>1.1037891268533773</v>
      </c>
      <c r="H36" s="67"/>
    </row>
    <row r="37" spans="2:11" ht="21" customHeight="1" x14ac:dyDescent="0.25">
      <c r="B37" s="53"/>
      <c r="C37" s="39"/>
      <c r="D37" s="77"/>
      <c r="E37" s="78"/>
      <c r="F37" s="76"/>
      <c r="G37" s="73"/>
      <c r="H37" s="79"/>
    </row>
    <row r="38" spans="2:11" ht="18" customHeight="1" x14ac:dyDescent="0.25">
      <c r="B38" s="41">
        <v>26</v>
      </c>
      <c r="C38" s="93" t="s">
        <v>52</v>
      </c>
      <c r="D38" s="33" t="s">
        <v>18</v>
      </c>
      <c r="E38" s="43">
        <v>17469</v>
      </c>
      <c r="F38" s="74">
        <v>19286</v>
      </c>
      <c r="G38" s="45">
        <f t="shared" si="1"/>
        <v>1.1040128227145229</v>
      </c>
      <c r="H38" s="67"/>
    </row>
    <row r="39" spans="2:11" x14ac:dyDescent="0.25">
      <c r="B39" s="41">
        <v>27</v>
      </c>
      <c r="C39" s="93"/>
      <c r="D39" s="33" t="s">
        <v>84</v>
      </c>
      <c r="E39" s="43">
        <v>7398</v>
      </c>
      <c r="F39" s="75">
        <v>8173</v>
      </c>
      <c r="G39" s="45">
        <f t="shared" si="1"/>
        <v>1.1047580427142472</v>
      </c>
      <c r="H39" s="67"/>
      <c r="K39" t="s">
        <v>86</v>
      </c>
    </row>
    <row r="40" spans="2:11" ht="20.25" customHeight="1" x14ac:dyDescent="0.25">
      <c r="B40" s="41">
        <v>28</v>
      </c>
      <c r="C40" s="93"/>
      <c r="D40" s="33" t="s">
        <v>85</v>
      </c>
      <c r="E40" s="43">
        <v>1148</v>
      </c>
      <c r="F40" s="75">
        <v>1267</v>
      </c>
      <c r="G40" s="45">
        <f t="shared" si="1"/>
        <v>1.1036585365853659</v>
      </c>
      <c r="H40" s="67"/>
    </row>
    <row r="41" spans="2:11" ht="17.25" customHeight="1" x14ac:dyDescent="0.25">
      <c r="B41" s="87" t="s">
        <v>46</v>
      </c>
      <c r="C41" s="88"/>
      <c r="D41" s="89"/>
      <c r="E41" s="44">
        <f>SUM(E34:E40)</f>
        <v>29751</v>
      </c>
      <c r="F41" s="55">
        <f>SUM(F34:F40)</f>
        <v>32850</v>
      </c>
      <c r="G41" s="54">
        <f t="shared" si="1"/>
        <v>1.1041645658969446</v>
      </c>
      <c r="H41" s="69"/>
    </row>
    <row r="42" spans="2:11" ht="24" customHeight="1" x14ac:dyDescent="0.25">
      <c r="B42" s="53">
        <v>29</v>
      </c>
      <c r="C42" s="100" t="s">
        <v>53</v>
      </c>
      <c r="D42" s="40" t="s">
        <v>19</v>
      </c>
      <c r="E42" s="43">
        <v>1715</v>
      </c>
      <c r="F42" s="61">
        <v>1894</v>
      </c>
      <c r="G42" s="47">
        <f>F42/E42</f>
        <v>1.1043731778425656</v>
      </c>
      <c r="H42" s="67"/>
    </row>
    <row r="43" spans="2:11" ht="23.25" customHeight="1" x14ac:dyDescent="0.25">
      <c r="B43" s="41">
        <v>30</v>
      </c>
      <c r="C43" s="101"/>
      <c r="D43" s="33" t="s">
        <v>20</v>
      </c>
      <c r="E43" s="43">
        <v>4653</v>
      </c>
      <c r="F43" s="51">
        <v>5122</v>
      </c>
      <c r="G43" s="47">
        <f t="shared" ref="G43:G45" si="2">F43/E43</f>
        <v>1.1007951859015688</v>
      </c>
      <c r="H43" s="67"/>
    </row>
    <row r="44" spans="2:11" ht="42.75" customHeight="1" x14ac:dyDescent="0.25">
      <c r="B44" s="41">
        <v>31</v>
      </c>
      <c r="C44" s="36" t="s">
        <v>54</v>
      </c>
      <c r="D44" s="37" t="s">
        <v>20</v>
      </c>
      <c r="E44" s="43">
        <v>219</v>
      </c>
      <c r="F44" s="62">
        <v>239</v>
      </c>
      <c r="G44" s="47">
        <f t="shared" si="2"/>
        <v>1.091324200913242</v>
      </c>
      <c r="H44" s="67"/>
    </row>
    <row r="45" spans="2:11" ht="17.25" customHeight="1" x14ac:dyDescent="0.25">
      <c r="B45" s="87" t="s">
        <v>46</v>
      </c>
      <c r="C45" s="88"/>
      <c r="D45" s="89"/>
      <c r="E45" s="44">
        <f>SUM(E42:E44)</f>
        <v>6587</v>
      </c>
      <c r="F45" s="55">
        <f>SUM(F42:F44)</f>
        <v>7255</v>
      </c>
      <c r="G45" s="54">
        <f t="shared" si="2"/>
        <v>1.1014118718688326</v>
      </c>
      <c r="H45" s="69"/>
    </row>
    <row r="46" spans="2:11" ht="36.75" customHeight="1" x14ac:dyDescent="0.25">
      <c r="B46" s="53">
        <v>32</v>
      </c>
      <c r="C46" s="38" t="s">
        <v>55</v>
      </c>
      <c r="D46" s="40" t="s">
        <v>21</v>
      </c>
      <c r="E46" s="43">
        <v>44</v>
      </c>
      <c r="F46" s="61">
        <v>48</v>
      </c>
      <c r="G46" s="47">
        <f t="shared" ref="G46:G55" si="3">F46/E46</f>
        <v>1.0909090909090908</v>
      </c>
      <c r="H46" s="67"/>
    </row>
    <row r="47" spans="2:11" ht="58.5" customHeight="1" x14ac:dyDescent="0.25">
      <c r="B47" s="41">
        <v>33</v>
      </c>
      <c r="C47" s="36" t="s">
        <v>56</v>
      </c>
      <c r="D47" s="33" t="s">
        <v>22</v>
      </c>
      <c r="E47" s="43">
        <v>1152</v>
      </c>
      <c r="F47" s="51">
        <v>1272</v>
      </c>
      <c r="G47" s="47">
        <f t="shared" si="3"/>
        <v>1.1041666666666667</v>
      </c>
      <c r="H47" s="67"/>
      <c r="I47" s="2"/>
    </row>
    <row r="48" spans="2:11" ht="17.25" customHeight="1" x14ac:dyDescent="0.25">
      <c r="B48" s="87" t="s">
        <v>46</v>
      </c>
      <c r="C48" s="88"/>
      <c r="D48" s="89"/>
      <c r="E48" s="44">
        <f>SUM(E46:E47)</f>
        <v>1196</v>
      </c>
      <c r="F48" s="55">
        <f>SUM(F46:F47)</f>
        <v>1320</v>
      </c>
      <c r="G48" s="54">
        <f t="shared" si="3"/>
        <v>1.1036789297658862</v>
      </c>
      <c r="H48" s="69"/>
      <c r="I48" s="2"/>
    </row>
    <row r="49" spans="2:9" ht="24" x14ac:dyDescent="0.25">
      <c r="B49" s="53">
        <v>34</v>
      </c>
      <c r="C49" s="90" t="s">
        <v>68</v>
      </c>
      <c r="D49" s="40" t="s">
        <v>87</v>
      </c>
      <c r="E49" s="43">
        <v>23972</v>
      </c>
      <c r="F49" s="61">
        <v>26473</v>
      </c>
      <c r="G49" s="47">
        <f t="shared" si="3"/>
        <v>1.1043300517270149</v>
      </c>
      <c r="H49" s="67"/>
      <c r="I49" s="2"/>
    </row>
    <row r="50" spans="2:9" ht="28.5" customHeight="1" x14ac:dyDescent="0.25">
      <c r="B50" s="41">
        <v>35</v>
      </c>
      <c r="C50" s="92"/>
      <c r="D50" s="33" t="s">
        <v>66</v>
      </c>
      <c r="E50" s="43">
        <v>2658</v>
      </c>
      <c r="F50" s="51">
        <v>2934</v>
      </c>
      <c r="G50" s="47">
        <f t="shared" si="3"/>
        <v>1.1038374717832957</v>
      </c>
      <c r="H50" s="67"/>
    </row>
    <row r="51" spans="2:9" ht="16.5" customHeight="1" x14ac:dyDescent="0.25">
      <c r="B51" s="87" t="s">
        <v>46</v>
      </c>
      <c r="C51" s="88"/>
      <c r="D51" s="89"/>
      <c r="E51" s="44">
        <f>SUM(E49:E50)</f>
        <v>26630</v>
      </c>
      <c r="F51" s="55">
        <f>SUM(F49:F50)</f>
        <v>29407</v>
      </c>
      <c r="G51" s="54">
        <f t="shared" si="3"/>
        <v>1.1042808862185505</v>
      </c>
      <c r="H51" s="69"/>
    </row>
    <row r="52" spans="2:9" ht="45.75" customHeight="1" x14ac:dyDescent="0.25">
      <c r="B52" s="53">
        <v>36</v>
      </c>
      <c r="C52" s="38" t="s">
        <v>57</v>
      </c>
      <c r="D52" s="40" t="s">
        <v>23</v>
      </c>
      <c r="E52" s="43">
        <v>614</v>
      </c>
      <c r="F52" s="61">
        <v>1288</v>
      </c>
      <c r="G52" s="47">
        <f t="shared" si="3"/>
        <v>2.0977198697068404</v>
      </c>
      <c r="H52" s="67"/>
    </row>
    <row r="53" spans="2:9" ht="44.25" customHeight="1" x14ac:dyDescent="0.25">
      <c r="B53" s="41">
        <v>37</v>
      </c>
      <c r="C53" s="36" t="s">
        <v>58</v>
      </c>
      <c r="D53" s="33" t="s">
        <v>24</v>
      </c>
      <c r="E53" s="43">
        <v>87</v>
      </c>
      <c r="F53" s="51">
        <v>96</v>
      </c>
      <c r="G53" s="47">
        <f t="shared" si="3"/>
        <v>1.103448275862069</v>
      </c>
      <c r="H53" s="67"/>
    </row>
    <row r="54" spans="2:9" ht="17.25" customHeight="1" x14ac:dyDescent="0.25">
      <c r="B54" s="87" t="s">
        <v>46</v>
      </c>
      <c r="C54" s="88"/>
      <c r="D54" s="89"/>
      <c r="E54" s="44">
        <f>SUM(E52:E53)</f>
        <v>701</v>
      </c>
      <c r="F54" s="55">
        <f>SUM(F52:F53)</f>
        <v>1384</v>
      </c>
      <c r="G54" s="54">
        <f t="shared" si="3"/>
        <v>1.9743223965763195</v>
      </c>
      <c r="H54" s="69"/>
    </row>
    <row r="55" spans="2:9" ht="34.5" customHeight="1" x14ac:dyDescent="0.25">
      <c r="B55" s="41">
        <v>38</v>
      </c>
      <c r="C55" s="99" t="s">
        <v>59</v>
      </c>
      <c r="D55" s="33" t="s">
        <v>25</v>
      </c>
      <c r="E55" s="43">
        <v>8834</v>
      </c>
      <c r="F55" s="51">
        <v>9845</v>
      </c>
      <c r="G55" s="58">
        <f t="shared" si="3"/>
        <v>1.1144441928911026</v>
      </c>
      <c r="H55" s="67"/>
    </row>
    <row r="56" spans="2:9" ht="32.25" customHeight="1" x14ac:dyDescent="0.25">
      <c r="B56" s="41">
        <v>39</v>
      </c>
      <c r="C56" s="100"/>
      <c r="D56" s="33" t="s">
        <v>26</v>
      </c>
      <c r="E56" s="43">
        <v>1606</v>
      </c>
      <c r="F56" s="57">
        <v>1805</v>
      </c>
      <c r="G56" s="58">
        <f t="shared" ref="G56:G64" si="4">F56/E56</f>
        <v>1.1239103362391034</v>
      </c>
      <c r="H56" s="67"/>
    </row>
    <row r="57" spans="2:9" ht="36" x14ac:dyDescent="0.25">
      <c r="B57" s="41">
        <v>40</v>
      </c>
      <c r="C57" s="100"/>
      <c r="D57" s="33" t="s">
        <v>27</v>
      </c>
      <c r="E57" s="43">
        <v>2117</v>
      </c>
      <c r="F57" s="51">
        <v>2385</v>
      </c>
      <c r="G57" s="58">
        <f t="shared" si="4"/>
        <v>1.1265942371280113</v>
      </c>
      <c r="H57" s="67"/>
    </row>
    <row r="58" spans="2:9" ht="33.75" customHeight="1" x14ac:dyDescent="0.25">
      <c r="B58" s="41">
        <v>41</v>
      </c>
      <c r="C58" s="100"/>
      <c r="D58" s="33" t="s">
        <v>28</v>
      </c>
      <c r="E58" s="43">
        <v>3292</v>
      </c>
      <c r="F58" s="57">
        <v>3653</v>
      </c>
      <c r="G58" s="58">
        <f t="shared" si="4"/>
        <v>1.1096597812879709</v>
      </c>
      <c r="H58" s="114">
        <v>45251</v>
      </c>
    </row>
    <row r="59" spans="2:9" ht="20.25" customHeight="1" x14ac:dyDescent="0.25">
      <c r="B59" s="41">
        <v>42</v>
      </c>
      <c r="C59" s="100"/>
      <c r="D59" s="33" t="s">
        <v>29</v>
      </c>
      <c r="E59" s="43">
        <v>4480</v>
      </c>
      <c r="F59" s="57">
        <v>5018</v>
      </c>
      <c r="G59" s="58">
        <f t="shared" si="4"/>
        <v>1.1200892857142857</v>
      </c>
      <c r="H59" s="67"/>
    </row>
    <row r="60" spans="2:9" ht="31.5" customHeight="1" x14ac:dyDescent="0.25">
      <c r="B60" s="41">
        <v>43</v>
      </c>
      <c r="C60" s="101"/>
      <c r="D60" s="33" t="s">
        <v>67</v>
      </c>
      <c r="E60" s="43">
        <v>437</v>
      </c>
      <c r="F60" s="51">
        <v>485</v>
      </c>
      <c r="G60" s="58">
        <f t="shared" si="4"/>
        <v>1.1098398169336385</v>
      </c>
      <c r="H60" s="67"/>
    </row>
    <row r="61" spans="2:9" ht="22.5" customHeight="1" x14ac:dyDescent="0.25">
      <c r="B61" s="53">
        <v>44</v>
      </c>
      <c r="C61" s="100" t="s">
        <v>60</v>
      </c>
      <c r="D61" s="40" t="s">
        <v>88</v>
      </c>
      <c r="E61" s="43">
        <v>2600</v>
      </c>
      <c r="F61" s="61">
        <v>3028</v>
      </c>
      <c r="G61" s="59">
        <f t="shared" si="4"/>
        <v>1.1646153846153846</v>
      </c>
      <c r="H61" s="67"/>
    </row>
    <row r="62" spans="2:9" ht="21.75" customHeight="1" x14ac:dyDescent="0.25">
      <c r="B62" s="41">
        <v>45</v>
      </c>
      <c r="C62" s="101"/>
      <c r="D62" s="33" t="s">
        <v>89</v>
      </c>
      <c r="E62" s="43">
        <v>5389</v>
      </c>
      <c r="F62" s="51">
        <v>6478</v>
      </c>
      <c r="G62" s="60">
        <f t="shared" si="4"/>
        <v>1.2020783076637596</v>
      </c>
      <c r="H62" s="67"/>
    </row>
    <row r="63" spans="2:9" ht="48" x14ac:dyDescent="0.25">
      <c r="B63" s="41">
        <v>46</v>
      </c>
      <c r="C63" s="36" t="s">
        <v>61</v>
      </c>
      <c r="D63" s="37" t="s">
        <v>90</v>
      </c>
      <c r="E63" s="43">
        <v>910</v>
      </c>
      <c r="F63" s="62">
        <v>2129</v>
      </c>
      <c r="G63" s="60">
        <f t="shared" si="4"/>
        <v>2.3395604395604397</v>
      </c>
      <c r="H63" s="67"/>
    </row>
    <row r="64" spans="2:9" ht="15.75" customHeight="1" x14ac:dyDescent="0.25">
      <c r="B64" s="87" t="s">
        <v>46</v>
      </c>
      <c r="C64" s="88"/>
      <c r="D64" s="89"/>
      <c r="E64" s="44">
        <f>SUM(E55:E63)</f>
        <v>29665</v>
      </c>
      <c r="F64" s="56">
        <f>SUM(F55:F63)</f>
        <v>34826</v>
      </c>
      <c r="G64" s="46">
        <f t="shared" si="4"/>
        <v>1.1739760660711276</v>
      </c>
      <c r="H64" s="69"/>
    </row>
    <row r="65" spans="2:8" ht="18" customHeight="1" x14ac:dyDescent="0.25">
      <c r="B65" s="103" t="s">
        <v>2</v>
      </c>
      <c r="C65" s="103"/>
      <c r="D65" s="103"/>
      <c r="E65" s="63">
        <f>E13+E15+E22+E31+E33+E41+E45+E48+E51+E54+E64</f>
        <v>178993</v>
      </c>
      <c r="F65" s="63">
        <f>F13+F15+F22+F31+F33+F41+F45+F48+F51+F54+F64</f>
        <v>201280</v>
      </c>
      <c r="G65" s="16">
        <f>F65/E65</f>
        <v>1.124513249121474</v>
      </c>
      <c r="H65" s="68"/>
    </row>
    <row r="66" spans="2:8" ht="15" customHeight="1" x14ac:dyDescent="0.25"/>
    <row r="67" spans="2:8" x14ac:dyDescent="0.25">
      <c r="C67" s="135" t="s">
        <v>113</v>
      </c>
      <c r="D67" s="136"/>
      <c r="E67" s="136"/>
      <c r="F67" s="136"/>
      <c r="G67" s="136"/>
      <c r="H67" s="14"/>
    </row>
    <row r="78" spans="2:8" ht="15" customHeight="1" x14ac:dyDescent="0.25"/>
  </sheetData>
  <mergeCells count="25">
    <mergeCell ref="D1:H1"/>
    <mergeCell ref="D2:H2"/>
    <mergeCell ref="B65:D65"/>
    <mergeCell ref="B64:D64"/>
    <mergeCell ref="B13:D13"/>
    <mergeCell ref="B15:D15"/>
    <mergeCell ref="B22:D22"/>
    <mergeCell ref="C55:C60"/>
    <mergeCell ref="C61:C62"/>
    <mergeCell ref="C42:C43"/>
    <mergeCell ref="C49:C50"/>
    <mergeCell ref="C23:C30"/>
    <mergeCell ref="B31:D31"/>
    <mergeCell ref="B33:D33"/>
    <mergeCell ref="B41:D41"/>
    <mergeCell ref="B45:D45"/>
    <mergeCell ref="B51:D51"/>
    <mergeCell ref="B54:D54"/>
    <mergeCell ref="C17:C21"/>
    <mergeCell ref="C38:C40"/>
    <mergeCell ref="B3:H3"/>
    <mergeCell ref="D4:H4"/>
    <mergeCell ref="B6:D6"/>
    <mergeCell ref="C8:C12"/>
    <mergeCell ref="B48:D48"/>
  </mergeCells>
  <pageMargins left="0.19685039370078741" right="0.19685039370078741" top="0.19685039370078741" bottom="0.19685039370078741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H6" sqref="H6"/>
    </sheetView>
  </sheetViews>
  <sheetFormatPr defaultRowHeight="15" x14ac:dyDescent="0.25"/>
  <cols>
    <col min="1" max="1" width="1.140625" customWidth="1"/>
    <col min="2" max="2" width="4.28515625" customWidth="1"/>
    <col min="3" max="3" width="27" customWidth="1"/>
    <col min="4" max="4" width="23.28515625" customWidth="1"/>
    <col min="5" max="5" width="8" customWidth="1"/>
    <col min="6" max="6" width="7.7109375" customWidth="1"/>
    <col min="7" max="7" width="7" customWidth="1"/>
    <col min="8" max="8" width="10.140625" bestFit="1" customWidth="1"/>
  </cols>
  <sheetData>
    <row r="1" spans="1:8" ht="33.75" customHeight="1" x14ac:dyDescent="0.25">
      <c r="B1" s="109" t="s">
        <v>5</v>
      </c>
      <c r="C1" s="109"/>
      <c r="D1" s="109"/>
      <c r="E1" s="109"/>
      <c r="F1" s="109"/>
      <c r="G1" s="109"/>
      <c r="H1" s="109"/>
    </row>
    <row r="2" spans="1:8" ht="15.75" customHeight="1" x14ac:dyDescent="0.25">
      <c r="B2" s="7"/>
      <c r="C2" s="116"/>
      <c r="D2" s="115" t="s">
        <v>6</v>
      </c>
      <c r="E2" s="115"/>
      <c r="F2" s="115"/>
      <c r="G2" s="115"/>
      <c r="H2" s="115"/>
    </row>
    <row r="3" spans="1:8" ht="15.75" x14ac:dyDescent="0.25">
      <c r="B3" s="7"/>
      <c r="C3" s="9"/>
      <c r="D3" s="10"/>
      <c r="E3" s="10"/>
      <c r="F3" s="11"/>
      <c r="G3" s="12"/>
    </row>
    <row r="4" spans="1:8" ht="51" customHeight="1" x14ac:dyDescent="0.25">
      <c r="B4" s="108" t="s">
        <v>3</v>
      </c>
      <c r="C4" s="108"/>
      <c r="D4" s="108"/>
      <c r="E4" s="82" t="s">
        <v>44</v>
      </c>
      <c r="F4" s="83" t="s">
        <v>0</v>
      </c>
      <c r="G4" s="24" t="s">
        <v>45</v>
      </c>
      <c r="H4" s="86" t="s">
        <v>101</v>
      </c>
    </row>
    <row r="5" spans="1:8" ht="19.5" customHeight="1" x14ac:dyDescent="0.25">
      <c r="B5" s="119" t="s">
        <v>102</v>
      </c>
      <c r="C5" s="117"/>
      <c r="D5" s="117"/>
      <c r="E5" s="117"/>
      <c r="F5" s="117"/>
      <c r="G5" s="117"/>
      <c r="H5" s="118"/>
    </row>
    <row r="6" spans="1:8" ht="27.75" customHeight="1" x14ac:dyDescent="0.25">
      <c r="A6" s="121"/>
      <c r="B6" s="122">
        <v>1</v>
      </c>
      <c r="C6" s="107" t="s">
        <v>104</v>
      </c>
      <c r="D6" s="20" t="s">
        <v>91</v>
      </c>
      <c r="E6" s="23">
        <v>17374</v>
      </c>
      <c r="F6" s="28">
        <v>18381</v>
      </c>
      <c r="G6" s="15">
        <f>F6/E6</f>
        <v>1.0579601703695176</v>
      </c>
      <c r="H6" s="66"/>
    </row>
    <row r="7" spans="1:8" ht="20.25" customHeight="1" x14ac:dyDescent="0.25">
      <c r="A7" s="121"/>
      <c r="B7" s="122">
        <v>2</v>
      </c>
      <c r="C7" s="107"/>
      <c r="D7" s="20" t="s">
        <v>31</v>
      </c>
      <c r="E7" s="23">
        <v>3916</v>
      </c>
      <c r="F7" s="29">
        <v>4046</v>
      </c>
      <c r="G7" s="15">
        <f>F7/E7</f>
        <v>1.033197139938713</v>
      </c>
      <c r="H7" s="66"/>
    </row>
    <row r="8" spans="1:8" ht="22.5" customHeight="1" x14ac:dyDescent="0.25">
      <c r="A8" s="121"/>
      <c r="B8" s="122">
        <v>3</v>
      </c>
      <c r="C8" s="107"/>
      <c r="D8" s="21" t="s">
        <v>92</v>
      </c>
      <c r="E8" s="18">
        <v>1517</v>
      </c>
      <c r="F8" s="28">
        <v>1567</v>
      </c>
      <c r="G8" s="15">
        <f t="shared" ref="G8:G12" si="0">F8/E8</f>
        <v>1.0329597890573501</v>
      </c>
      <c r="H8" s="66"/>
    </row>
    <row r="9" spans="1:8" ht="23.25" customHeight="1" x14ac:dyDescent="0.25">
      <c r="A9" s="121"/>
      <c r="B9" s="122">
        <v>4</v>
      </c>
      <c r="C9" s="107"/>
      <c r="D9" s="21" t="s">
        <v>93</v>
      </c>
      <c r="E9" s="18">
        <v>2048</v>
      </c>
      <c r="F9" s="29">
        <v>2117</v>
      </c>
      <c r="G9" s="15">
        <f t="shared" si="0"/>
        <v>1.03369140625</v>
      </c>
      <c r="H9" s="66"/>
    </row>
    <row r="10" spans="1:8" ht="21.75" customHeight="1" x14ac:dyDescent="0.25">
      <c r="A10" s="121"/>
      <c r="B10" s="122">
        <v>5</v>
      </c>
      <c r="C10" s="107"/>
      <c r="D10" s="21" t="s">
        <v>32</v>
      </c>
      <c r="E10" s="18">
        <v>2736</v>
      </c>
      <c r="F10" s="29">
        <v>2827</v>
      </c>
      <c r="G10" s="15">
        <f t="shared" si="0"/>
        <v>1.0332602339181287</v>
      </c>
      <c r="H10" s="66"/>
    </row>
    <row r="11" spans="1:8" x14ac:dyDescent="0.25">
      <c r="A11" s="121"/>
      <c r="B11" s="122">
        <v>6</v>
      </c>
      <c r="C11" s="107"/>
      <c r="D11" s="21" t="s">
        <v>33</v>
      </c>
      <c r="E11" s="18">
        <v>2682</v>
      </c>
      <c r="F11" s="28">
        <v>2772</v>
      </c>
      <c r="G11" s="15">
        <f t="shared" si="0"/>
        <v>1.0335570469798658</v>
      </c>
      <c r="H11" s="66"/>
    </row>
    <row r="12" spans="1:8" ht="15.75" x14ac:dyDescent="0.25">
      <c r="B12" s="112" t="s">
        <v>46</v>
      </c>
      <c r="C12" s="112"/>
      <c r="D12" s="112"/>
      <c r="E12" s="19">
        <f>SUM(E6:E11)</f>
        <v>30273</v>
      </c>
      <c r="F12" s="22">
        <f>SUM(F6:F11)</f>
        <v>31710</v>
      </c>
      <c r="G12" s="17">
        <f t="shared" si="0"/>
        <v>1.0474680408284609</v>
      </c>
      <c r="H12" s="85"/>
    </row>
    <row r="13" spans="1:8" ht="22.5" customHeight="1" x14ac:dyDescent="0.25">
      <c r="B13" s="122">
        <v>7</v>
      </c>
      <c r="C13" s="107" t="s">
        <v>40</v>
      </c>
      <c r="D13" s="20" t="s">
        <v>103</v>
      </c>
      <c r="E13" s="23">
        <v>15749</v>
      </c>
      <c r="F13" s="29">
        <v>16167</v>
      </c>
      <c r="G13" s="15">
        <f>F13/E13</f>
        <v>1.0265413677058861</v>
      </c>
      <c r="H13" s="66"/>
    </row>
    <row r="14" spans="1:8" ht="21.75" customHeight="1" x14ac:dyDescent="0.25">
      <c r="B14" s="122">
        <v>8</v>
      </c>
      <c r="C14" s="107"/>
      <c r="D14" s="20" t="s">
        <v>95</v>
      </c>
      <c r="E14" s="23">
        <v>5127</v>
      </c>
      <c r="F14" s="28">
        <v>5263</v>
      </c>
      <c r="G14" s="15">
        <f t="shared" ref="G14:G20" si="1">F14/E14</f>
        <v>1.0265262336649112</v>
      </c>
      <c r="H14" s="66"/>
    </row>
    <row r="15" spans="1:8" ht="19.5" customHeight="1" x14ac:dyDescent="0.25">
      <c r="B15" s="122">
        <v>9</v>
      </c>
      <c r="C15" s="107"/>
      <c r="D15" s="20" t="s">
        <v>96</v>
      </c>
      <c r="E15" s="23">
        <v>4346</v>
      </c>
      <c r="F15" s="29">
        <v>4462</v>
      </c>
      <c r="G15" s="15">
        <f t="shared" si="1"/>
        <v>1.0266912103083294</v>
      </c>
      <c r="H15" s="66"/>
    </row>
    <row r="16" spans="1:8" ht="21.75" customHeight="1" x14ac:dyDescent="0.25">
      <c r="B16" s="122">
        <v>10</v>
      </c>
      <c r="C16" s="107"/>
      <c r="D16" s="21" t="s">
        <v>34</v>
      </c>
      <c r="E16" s="18">
        <v>1033</v>
      </c>
      <c r="F16" s="28">
        <v>1060</v>
      </c>
      <c r="G16" s="15">
        <f t="shared" si="1"/>
        <v>1.026137463697967</v>
      </c>
      <c r="H16" s="66"/>
    </row>
    <row r="17" spans="2:8" ht="19.5" customHeight="1" x14ac:dyDescent="0.25">
      <c r="B17" s="122">
        <v>11</v>
      </c>
      <c r="C17" s="107"/>
      <c r="D17" s="21" t="s">
        <v>97</v>
      </c>
      <c r="E17" s="18">
        <v>1723</v>
      </c>
      <c r="F17" s="28">
        <v>1769</v>
      </c>
      <c r="G17" s="15">
        <f t="shared" si="1"/>
        <v>1.0266976204294835</v>
      </c>
      <c r="H17" s="66"/>
    </row>
    <row r="18" spans="2:8" ht="18.75" customHeight="1" x14ac:dyDescent="0.25">
      <c r="B18" s="122">
        <v>12</v>
      </c>
      <c r="C18" s="107"/>
      <c r="D18" s="21" t="s">
        <v>35</v>
      </c>
      <c r="E18" s="18">
        <v>1305</v>
      </c>
      <c r="F18" s="29">
        <v>1340</v>
      </c>
      <c r="G18" s="15">
        <f t="shared" si="1"/>
        <v>1.0268199233716475</v>
      </c>
      <c r="H18" s="66"/>
    </row>
    <row r="19" spans="2:8" ht="19.5" customHeight="1" x14ac:dyDescent="0.25">
      <c r="B19" s="122">
        <v>13</v>
      </c>
      <c r="C19" s="107"/>
      <c r="D19" s="21" t="s">
        <v>36</v>
      </c>
      <c r="E19" s="18">
        <v>806</v>
      </c>
      <c r="F19" s="28">
        <v>827</v>
      </c>
      <c r="G19" s="15">
        <f t="shared" si="1"/>
        <v>1.0260545905707197</v>
      </c>
      <c r="H19" s="66"/>
    </row>
    <row r="20" spans="2:8" ht="16.5" customHeight="1" x14ac:dyDescent="0.25">
      <c r="B20" s="112" t="s">
        <v>46</v>
      </c>
      <c r="C20" s="113"/>
      <c r="D20" s="113"/>
      <c r="E20" s="19">
        <f>SUM(E13:E19)</f>
        <v>30089</v>
      </c>
      <c r="F20" s="22">
        <f>SUM(F13:F19)</f>
        <v>30888</v>
      </c>
      <c r="G20" s="17">
        <f t="shared" si="1"/>
        <v>1.0265545548206987</v>
      </c>
      <c r="H20" s="85"/>
    </row>
    <row r="21" spans="2:8" ht="23.25" customHeight="1" x14ac:dyDescent="0.25">
      <c r="B21" s="122">
        <v>14</v>
      </c>
      <c r="C21" s="107" t="s">
        <v>41</v>
      </c>
      <c r="D21" s="20" t="s">
        <v>37</v>
      </c>
      <c r="E21" s="23">
        <v>3803</v>
      </c>
      <c r="F21" s="29">
        <v>3904</v>
      </c>
      <c r="G21" s="15">
        <f>F21/E21</f>
        <v>1.0265579805416776</v>
      </c>
      <c r="H21" s="66"/>
    </row>
    <row r="22" spans="2:8" ht="25.5" customHeight="1" x14ac:dyDescent="0.25">
      <c r="B22" s="122">
        <v>15</v>
      </c>
      <c r="C22" s="107"/>
      <c r="D22" s="20" t="s">
        <v>98</v>
      </c>
      <c r="E22" s="23">
        <v>4030</v>
      </c>
      <c r="F22" s="29">
        <v>4137</v>
      </c>
      <c r="G22" s="15">
        <f t="shared" ref="G22:G26" si="2">F22/E22</f>
        <v>1.0265508684863525</v>
      </c>
      <c r="H22" s="66"/>
    </row>
    <row r="23" spans="2:8" ht="23.25" customHeight="1" x14ac:dyDescent="0.25">
      <c r="B23" s="122">
        <v>16</v>
      </c>
      <c r="C23" s="107"/>
      <c r="D23" s="20" t="s">
        <v>38</v>
      </c>
      <c r="E23" s="23">
        <v>6117</v>
      </c>
      <c r="F23" s="28">
        <v>6279</v>
      </c>
      <c r="G23" s="15">
        <f t="shared" si="2"/>
        <v>1.026483570377636</v>
      </c>
      <c r="H23" s="66"/>
    </row>
    <row r="24" spans="2:8" ht="20.25" customHeight="1" x14ac:dyDescent="0.25">
      <c r="B24" s="122">
        <v>17</v>
      </c>
      <c r="C24" s="107"/>
      <c r="D24" s="21" t="s">
        <v>39</v>
      </c>
      <c r="E24" s="18">
        <v>2323</v>
      </c>
      <c r="F24" s="29">
        <v>2385</v>
      </c>
      <c r="G24" s="15">
        <f t="shared" si="2"/>
        <v>1.0266896254842877</v>
      </c>
      <c r="H24" s="66"/>
    </row>
    <row r="25" spans="2:8" ht="20.25" customHeight="1" x14ac:dyDescent="0.25">
      <c r="B25" s="122">
        <v>18</v>
      </c>
      <c r="C25" s="107"/>
      <c r="D25" s="21" t="s">
        <v>99</v>
      </c>
      <c r="E25" s="18">
        <v>1150</v>
      </c>
      <c r="F25" s="28">
        <v>1180</v>
      </c>
      <c r="G25" s="15">
        <f t="shared" si="2"/>
        <v>1.0260869565217392</v>
      </c>
      <c r="H25" s="66"/>
    </row>
    <row r="26" spans="2:8" ht="17.25" customHeight="1" x14ac:dyDescent="0.25">
      <c r="B26" s="112" t="s">
        <v>46</v>
      </c>
      <c r="C26" s="112"/>
      <c r="D26" s="112"/>
      <c r="E26" s="19">
        <f>SUM(E21:E25)</f>
        <v>17423</v>
      </c>
      <c r="F26" s="22">
        <f>SUM(F21:F25)</f>
        <v>17885</v>
      </c>
      <c r="G26" s="17">
        <f t="shared" si="2"/>
        <v>1.0265166733627964</v>
      </c>
      <c r="H26" s="85"/>
    </row>
    <row r="27" spans="2:8" ht="45.75" customHeight="1" x14ac:dyDescent="0.25">
      <c r="B27" s="122">
        <v>19</v>
      </c>
      <c r="C27" s="13" t="s">
        <v>42</v>
      </c>
      <c r="D27" s="84" t="s">
        <v>100</v>
      </c>
      <c r="E27" s="23">
        <v>4276</v>
      </c>
      <c r="F27" s="29">
        <v>4389</v>
      </c>
      <c r="G27" s="15">
        <f>F27/E27</f>
        <v>1.0264265668849393</v>
      </c>
      <c r="H27" s="66"/>
    </row>
    <row r="28" spans="2:8" ht="40.5" customHeight="1" x14ac:dyDescent="0.25">
      <c r="B28" s="122">
        <v>20</v>
      </c>
      <c r="C28" s="13" t="s">
        <v>43</v>
      </c>
      <c r="D28" s="20" t="s">
        <v>94</v>
      </c>
      <c r="E28" s="23">
        <v>2371</v>
      </c>
      <c r="F28" s="28">
        <v>2433</v>
      </c>
      <c r="G28" s="15">
        <f>F28/E28</f>
        <v>1.0261493040911007</v>
      </c>
      <c r="H28" s="66"/>
    </row>
    <row r="29" spans="2:8" ht="17.25" customHeight="1" x14ac:dyDescent="0.25">
      <c r="B29" s="110" t="s">
        <v>46</v>
      </c>
      <c r="C29" s="110"/>
      <c r="D29" s="110"/>
      <c r="E29" s="25">
        <f>SUM(E27:E28)</f>
        <v>6647</v>
      </c>
      <c r="F29" s="30">
        <f>SUM(F27:F28)</f>
        <v>6822</v>
      </c>
      <c r="G29" s="17">
        <f t="shared" ref="G29" si="3">F29/E29</f>
        <v>1.0263276666165186</v>
      </c>
      <c r="H29" s="85"/>
    </row>
    <row r="30" spans="2:8" ht="17.25" customHeight="1" x14ac:dyDescent="0.25">
      <c r="B30" s="119" t="s">
        <v>111</v>
      </c>
      <c r="C30" s="117"/>
      <c r="D30" s="117"/>
      <c r="E30" s="117"/>
      <c r="F30" s="117"/>
      <c r="G30" s="117"/>
      <c r="H30" s="118"/>
    </row>
    <row r="31" spans="2:8" ht="17.25" customHeight="1" x14ac:dyDescent="0.25">
      <c r="B31" s="123">
        <v>21</v>
      </c>
      <c r="C31" s="124" t="s">
        <v>105</v>
      </c>
      <c r="D31" s="127" t="s">
        <v>106</v>
      </c>
      <c r="E31" s="129">
        <v>22682</v>
      </c>
      <c r="F31" s="130">
        <v>23284</v>
      </c>
      <c r="G31" s="58">
        <f>F31/E31</f>
        <v>1.0265408694118685</v>
      </c>
      <c r="H31" s="128">
        <v>45251</v>
      </c>
    </row>
    <row r="32" spans="2:8" ht="17.25" customHeight="1" x14ac:dyDescent="0.25">
      <c r="B32" s="123">
        <v>22</v>
      </c>
      <c r="C32" s="125"/>
      <c r="D32" s="127" t="s">
        <v>107</v>
      </c>
      <c r="E32" s="129">
        <v>1392</v>
      </c>
      <c r="F32" s="130">
        <v>1429</v>
      </c>
      <c r="G32" s="58">
        <f t="shared" ref="G32:G37" si="4">F32/E32</f>
        <v>1.0265804597701149</v>
      </c>
      <c r="H32" s="120"/>
    </row>
    <row r="33" spans="2:8" ht="17.25" customHeight="1" x14ac:dyDescent="0.25">
      <c r="B33" s="123">
        <v>23</v>
      </c>
      <c r="C33" s="125"/>
      <c r="D33" s="127" t="s">
        <v>108</v>
      </c>
      <c r="E33" s="129">
        <v>1978</v>
      </c>
      <c r="F33" s="130">
        <v>2031</v>
      </c>
      <c r="G33" s="58">
        <f t="shared" si="4"/>
        <v>1.0267947421638017</v>
      </c>
      <c r="H33" s="120"/>
    </row>
    <row r="34" spans="2:8" ht="17.25" customHeight="1" x14ac:dyDescent="0.25">
      <c r="B34" s="123">
        <v>24</v>
      </c>
      <c r="C34" s="125"/>
      <c r="D34" s="127" t="s">
        <v>109</v>
      </c>
      <c r="E34" s="129">
        <v>2551</v>
      </c>
      <c r="F34" s="130">
        <v>2619</v>
      </c>
      <c r="G34" s="58">
        <f t="shared" si="4"/>
        <v>1.0266562132497059</v>
      </c>
      <c r="H34" s="128">
        <v>45250</v>
      </c>
    </row>
    <row r="35" spans="2:8" ht="19.5" customHeight="1" x14ac:dyDescent="0.25">
      <c r="B35" s="123">
        <v>25</v>
      </c>
      <c r="C35" s="126"/>
      <c r="D35" s="127" t="s">
        <v>110</v>
      </c>
      <c r="E35" s="129">
        <v>430</v>
      </c>
      <c r="F35" s="129">
        <v>441</v>
      </c>
      <c r="G35" s="58">
        <f t="shared" si="4"/>
        <v>1.0255813953488373</v>
      </c>
      <c r="H35" s="128">
        <v>45251</v>
      </c>
    </row>
    <row r="36" spans="2:8" ht="17.25" customHeight="1" x14ac:dyDescent="0.25">
      <c r="B36" s="110" t="s">
        <v>46</v>
      </c>
      <c r="C36" s="110"/>
      <c r="D36" s="110"/>
      <c r="E36" s="131">
        <f>SUM(E31:E35)</f>
        <v>29033</v>
      </c>
      <c r="F36" s="132">
        <f>SUM(F31:F35)</f>
        <v>29804</v>
      </c>
      <c r="G36" s="17">
        <f t="shared" si="4"/>
        <v>1.0265559880136397</v>
      </c>
      <c r="H36" s="85"/>
    </row>
    <row r="37" spans="2:8" ht="21.75" customHeight="1" x14ac:dyDescent="0.25">
      <c r="B37" s="111" t="s">
        <v>47</v>
      </c>
      <c r="C37" s="111"/>
      <c r="D37" s="111"/>
      <c r="E37" s="133">
        <f>E12+E20+E26+E29+E36</f>
        <v>113465</v>
      </c>
      <c r="F37" s="133">
        <f>F12+F20+F26+F29+F36</f>
        <v>117109</v>
      </c>
      <c r="G37" s="16">
        <f t="shared" si="4"/>
        <v>1.0321156303705989</v>
      </c>
      <c r="H37" s="133"/>
    </row>
    <row r="38" spans="2:8" x14ac:dyDescent="0.25">
      <c r="G38" s="14"/>
    </row>
    <row r="39" spans="2:8" ht="16.5" customHeight="1" x14ac:dyDescent="0.25">
      <c r="B39" s="14"/>
      <c r="C39" s="134" t="s">
        <v>112</v>
      </c>
      <c r="D39" s="14"/>
      <c r="E39" s="14"/>
      <c r="F39" s="14"/>
      <c r="G39" s="14"/>
      <c r="H39" s="14"/>
    </row>
    <row r="40" spans="2:8" ht="23.25" customHeight="1" x14ac:dyDescent="0.25">
      <c r="B40" s="14"/>
      <c r="C40" s="14"/>
      <c r="D40" s="14"/>
      <c r="E40" s="14"/>
      <c r="F40" s="14"/>
      <c r="G40" s="14"/>
      <c r="H40" s="14"/>
    </row>
    <row r="41" spans="2:8" ht="30.75" customHeight="1" x14ac:dyDescent="0.25">
      <c r="G41" s="14"/>
    </row>
    <row r="42" spans="2:8" ht="18" customHeight="1" x14ac:dyDescent="0.25">
      <c r="G42" s="14"/>
    </row>
    <row r="43" spans="2:8" ht="20.25" customHeight="1" x14ac:dyDescent="0.25">
      <c r="G43" s="14"/>
    </row>
    <row r="44" spans="2:8" ht="19.5" customHeight="1" x14ac:dyDescent="0.25">
      <c r="G44" s="14"/>
    </row>
    <row r="45" spans="2:8" ht="24" customHeight="1" x14ac:dyDescent="0.25">
      <c r="G45" s="14"/>
    </row>
    <row r="46" spans="2:8" ht="28.5" customHeight="1" x14ac:dyDescent="0.25">
      <c r="G46" s="14"/>
    </row>
    <row r="47" spans="2:8" ht="27" customHeight="1" x14ac:dyDescent="0.25">
      <c r="G47" s="14"/>
    </row>
    <row r="48" spans="2:8" ht="24" customHeight="1" x14ac:dyDescent="0.25">
      <c r="G48" s="14"/>
    </row>
    <row r="49" spans="7:7" ht="23.25" customHeight="1" x14ac:dyDescent="0.25">
      <c r="G49" s="14"/>
    </row>
    <row r="50" spans="7:7" x14ac:dyDescent="0.25">
      <c r="G50" s="14"/>
    </row>
    <row r="51" spans="7:7" ht="16.5" customHeight="1" x14ac:dyDescent="0.25">
      <c r="G51" s="14"/>
    </row>
    <row r="52" spans="7:7" x14ac:dyDescent="0.25">
      <c r="G52" s="14"/>
    </row>
    <row r="53" spans="7:7" x14ac:dyDescent="0.25">
      <c r="G53" s="14"/>
    </row>
    <row r="54" spans="7:7" x14ac:dyDescent="0.25">
      <c r="G54" s="14"/>
    </row>
    <row r="55" spans="7:7" x14ac:dyDescent="0.25">
      <c r="G55" s="14"/>
    </row>
    <row r="56" spans="7:7" x14ac:dyDescent="0.25">
      <c r="G56" s="14"/>
    </row>
    <row r="57" spans="7:7" x14ac:dyDescent="0.25">
      <c r="G57" s="14"/>
    </row>
    <row r="58" spans="7:7" x14ac:dyDescent="0.25">
      <c r="G58" s="14"/>
    </row>
    <row r="59" spans="7:7" x14ac:dyDescent="0.25">
      <c r="G59" s="14"/>
    </row>
    <row r="60" spans="7:7" x14ac:dyDescent="0.25">
      <c r="G60" s="14"/>
    </row>
    <row r="61" spans="7:7" x14ac:dyDescent="0.25">
      <c r="G61" s="14"/>
    </row>
    <row r="62" spans="7:7" x14ac:dyDescent="0.25">
      <c r="G62" s="14"/>
    </row>
    <row r="63" spans="7:7" x14ac:dyDescent="0.25">
      <c r="G63" s="14"/>
    </row>
  </sheetData>
  <mergeCells count="15">
    <mergeCell ref="B29:D29"/>
    <mergeCell ref="B37:D37"/>
    <mergeCell ref="B12:D12"/>
    <mergeCell ref="B20:D20"/>
    <mergeCell ref="B26:D26"/>
    <mergeCell ref="C21:C25"/>
    <mergeCell ref="C31:C35"/>
    <mergeCell ref="B36:D36"/>
    <mergeCell ref="B30:H30"/>
    <mergeCell ref="C6:C11"/>
    <mergeCell ref="C13:C19"/>
    <mergeCell ref="B4:D4"/>
    <mergeCell ref="D2:H2"/>
    <mergeCell ref="B1:H1"/>
    <mergeCell ref="B5:H5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5 КЛАС</vt:lpstr>
      <vt:lpstr>6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2023-11-24T11:24:44Z</dcterms:modified>
</cp:coreProperties>
</file>