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480" windowHeight="7920"/>
  </bookViews>
  <sheets>
    <sheet name=" 6 клас Доставка 2023" sheetId="14" r:id="rId1"/>
  </sheets>
  <calcPr calcId="162913"/>
</workbook>
</file>

<file path=xl/calcChain.xml><?xml version="1.0" encoding="utf-8"?>
<calcChain xmlns="http://schemas.openxmlformats.org/spreadsheetml/2006/main">
  <c r="L78" i="14" l="1"/>
  <c r="I56" i="14" l="1"/>
  <c r="I58" i="14"/>
  <c r="I75" i="14"/>
  <c r="K66" i="14"/>
  <c r="I62" i="14"/>
  <c r="J59" i="14" l="1"/>
  <c r="I49" i="14"/>
  <c r="J53" i="14"/>
  <c r="J27" i="14" l="1"/>
  <c r="I16" i="14" l="1"/>
  <c r="I8" i="14"/>
  <c r="J12" i="14" l="1"/>
  <c r="K19" i="14"/>
  <c r="J19" i="14"/>
  <c r="K24" i="14"/>
  <c r="K31" i="14"/>
  <c r="K36" i="14"/>
  <c r="K43" i="14"/>
  <c r="K53" i="14"/>
  <c r="K59" i="14"/>
  <c r="J66" i="14"/>
  <c r="K74" i="14"/>
  <c r="J74" i="14"/>
  <c r="I70" i="14"/>
  <c r="I69" i="14"/>
  <c r="I15" i="14"/>
  <c r="K78" i="14" l="1"/>
  <c r="J78" i="14"/>
  <c r="I76" i="14"/>
  <c r="G77" i="14"/>
  <c r="G74" i="14"/>
  <c r="I67" i="14"/>
  <c r="I74" i="14" s="1"/>
  <c r="G66" i="14"/>
  <c r="I66" i="14"/>
  <c r="G59" i="14"/>
  <c r="I59" i="14"/>
  <c r="I52" i="14"/>
  <c r="I51" i="14"/>
  <c r="I48" i="14"/>
  <c r="G46" i="14"/>
  <c r="G53" i="14"/>
  <c r="I47" i="14"/>
  <c r="I46" i="14"/>
  <c r="G43" i="14"/>
  <c r="I42" i="14"/>
  <c r="I41" i="14"/>
  <c r="I43" i="14" s="1"/>
  <c r="I33" i="14"/>
  <c r="G36" i="14"/>
  <c r="I32" i="14"/>
  <c r="I30" i="14"/>
  <c r="I29" i="14"/>
  <c r="G31" i="14"/>
  <c r="I27" i="14"/>
  <c r="G27" i="14"/>
  <c r="G24" i="14"/>
  <c r="I23" i="14"/>
  <c r="I21" i="14"/>
  <c r="I20" i="14"/>
  <c r="G19" i="14"/>
  <c r="I17" i="14"/>
  <c r="I14" i="14"/>
  <c r="I13" i="14"/>
  <c r="I12" i="14"/>
  <c r="G12" i="14"/>
  <c r="I77" i="14" l="1"/>
  <c r="I24" i="14"/>
  <c r="I19" i="14"/>
  <c r="I53" i="14"/>
  <c r="G78" i="14"/>
  <c r="I36" i="14"/>
  <c r="I31" i="14"/>
  <c r="I78" i="14" l="1"/>
  <c r="F77" i="14"/>
  <c r="F74" i="14"/>
  <c r="F66" i="14"/>
  <c r="F59" i="14"/>
  <c r="F53" i="14"/>
  <c r="F46" i="14"/>
  <c r="F43" i="14"/>
  <c r="F36" i="14"/>
  <c r="F31" i="14"/>
  <c r="F27" i="14"/>
  <c r="F24" i="14"/>
  <c r="F19" i="14"/>
  <c r="F12" i="14"/>
  <c r="F78" i="14" s="1"/>
</calcChain>
</file>

<file path=xl/sharedStrings.xml><?xml version="1.0" encoding="utf-8"?>
<sst xmlns="http://schemas.openxmlformats.org/spreadsheetml/2006/main" count="171" uniqueCount="118">
  <si>
    <t>Істер О. С.</t>
  </si>
  <si>
    <t>АВТОР(И)</t>
  </si>
  <si>
    <t>ВИДАВНИЦТВО</t>
  </si>
  <si>
    <t>Авраменко О. М.</t>
  </si>
  <si>
    <t>Ураєва І. Г.</t>
  </si>
  <si>
    <t>Джон Ендрю Біос</t>
  </si>
  <si>
    <t>Міляновська Н. Р.</t>
  </si>
  <si>
    <t>Квятковска К., Румінська М., Мацькович М. Р.</t>
  </si>
  <si>
    <t>Басай Н. П., Шелгунова Н. В.</t>
  </si>
  <si>
    <t>Мерзляк А. Г., Полонський В. Б., Якір М. С.</t>
  </si>
  <si>
    <t>Біда Д. Д.</t>
  </si>
  <si>
    <t>Голуб Н. Б., Горошкіна О. М.</t>
  </si>
  <si>
    <t>Літвінова І. М.</t>
  </si>
  <si>
    <t>Біленька-Свистович Л. В., Ярмолюк М. О.</t>
  </si>
  <si>
    <t>Пахомова Т. Г.</t>
  </si>
  <si>
    <t>ПРЕДМЕТ</t>
  </si>
  <si>
    <t>ЗАГАЛОМ (З НАВЧАННЯМ УКРАЇНСЬКОЮ МОВОЮ)</t>
  </si>
  <si>
    <t>№ п/п</t>
  </si>
  <si>
    <t>Отримано</t>
  </si>
  <si>
    <t>Дата отримання</t>
  </si>
  <si>
    <t>Авраменко О. М.,                                        Тищенко З. Р.</t>
  </si>
  <si>
    <t>Волощук Є. В.,                                            Слободянюк О. М.</t>
  </si>
  <si>
    <t>Мілков А. М.,                                        Проданова О. І.</t>
  </si>
  <si>
    <t>Коршевнюк Т. В.,                                            Ярошенко О. Г.</t>
  </si>
  <si>
    <t>Григорович О. В.,                                        Болотіна Ю. В.,                                   Романов М. В.</t>
  </si>
  <si>
    <t>Чумак Н. П.,                                           Кривошеєва Т. В.</t>
  </si>
  <si>
    <t>Сотникова С. І.,                                              Гоголєва Г. В.</t>
  </si>
  <si>
    <t>Сотникова С. І.,                                           Гоголєва Г. В.</t>
  </si>
  <si>
    <t xml:space="preserve">Ходзицька І.Ю., </t>
  </si>
  <si>
    <t xml:space="preserve">Бевз Г. П., Бевз В. Г., </t>
  </si>
  <si>
    <t xml:space="preserve">Тарасенкова Н. А., Богатирьова І. М.,                               </t>
  </si>
  <si>
    <t xml:space="preserve">Семеног О.М., Калинич О.В., </t>
  </si>
  <si>
    <t xml:space="preserve">Усього </t>
  </si>
  <si>
    <t xml:space="preserve">Ніколенко О. М., Мацевко-Бекерська Л. В., </t>
  </si>
  <si>
    <t xml:space="preserve">Тарасенкова Н. А., Богатирьова І. М.,  </t>
  </si>
  <si>
    <t xml:space="preserve">Щупак І. Я., </t>
  </si>
  <si>
    <t xml:space="preserve">Бандровський О. Г.,                                         </t>
  </si>
  <si>
    <t xml:space="preserve">Хлібовська Г. М., </t>
  </si>
  <si>
    <t>Заболотний О. В.,                                        Заболотний В. В.</t>
  </si>
  <si>
    <t>Замовлено ЗЗСО</t>
  </si>
  <si>
    <t xml:space="preserve"> Гісем О. В., Гісем О. О.</t>
  </si>
  <si>
    <t>Відділ (резерв)</t>
  </si>
  <si>
    <t>ІНФОРМАЦІЯ</t>
  </si>
  <si>
    <t>15.08.2023. 21.08.2023</t>
  </si>
  <si>
    <t>28.08.2023;                       04.09.2023</t>
  </si>
  <si>
    <t xml:space="preserve"> про стан доставки та вивезення підручників для 6 класу ЗЗСО на 2023/2024 н.р.</t>
  </si>
  <si>
    <t>Видано</t>
  </si>
  <si>
    <t>Резерв (склад)</t>
  </si>
  <si>
    <t>Примітка</t>
  </si>
  <si>
    <r>
      <t>МПП</t>
    </r>
    <r>
      <rPr>
        <b/>
        <sz val="8"/>
        <color theme="1"/>
        <rFont val="Arial Narrow"/>
        <family val="2"/>
        <charset val="204"/>
      </rPr>
      <t xml:space="preserve"> «БУКРЕК»</t>
    </r>
  </si>
  <si>
    <r>
      <t xml:space="preserve">ТОВ "Видавництво </t>
    </r>
    <r>
      <rPr>
        <b/>
        <sz val="8"/>
        <color theme="1"/>
        <rFont val="Arial Narrow"/>
        <family val="2"/>
        <charset val="204"/>
      </rPr>
      <t>"АСТОН"</t>
    </r>
  </si>
  <si>
    <r>
      <t xml:space="preserve">ТОВ </t>
    </r>
    <r>
      <rPr>
        <b/>
        <sz val="8"/>
        <color theme="1"/>
        <rFont val="Arial Narrow"/>
        <family val="2"/>
        <charset val="204"/>
      </rPr>
      <t>"ВД «ОСВІТА»</t>
    </r>
  </si>
  <si>
    <t xml:space="preserve">Архипова В. П., Січкар С. І., </t>
  </si>
  <si>
    <t xml:space="preserve">Заболотний В.В.,                     </t>
  </si>
  <si>
    <t xml:space="preserve">Коваленко Л. Т.,                                       </t>
  </si>
  <si>
    <t xml:space="preserve">Яценко Т. О., </t>
  </si>
  <si>
    <t xml:space="preserve">Ковбасенко Ю. І.,                                              </t>
  </si>
  <si>
    <r>
      <t xml:space="preserve">ТОВ «Видавництво </t>
    </r>
    <r>
      <rPr>
        <b/>
        <sz val="8"/>
        <color theme="1"/>
        <rFont val="Arial Narrow"/>
        <family val="2"/>
        <charset val="204"/>
      </rPr>
      <t>«ГЕНЕЗА»</t>
    </r>
  </si>
  <si>
    <t>«Польська мова".                               6 клас  (2-й рік навч.)</t>
  </si>
  <si>
    <t>«Англійська мова".                                                6 клас (6-й рік навчання)</t>
  </si>
  <si>
    <t xml:space="preserve">Джоанна Коста, </t>
  </si>
  <si>
    <r>
      <t xml:space="preserve">ТОВ "Видавництво </t>
    </r>
    <r>
      <rPr>
        <b/>
        <sz val="8"/>
        <color theme="1"/>
        <rFont val="Arial Narrow"/>
        <family val="2"/>
        <charset val="204"/>
      </rPr>
      <t>"ЛІНГВІСТ"</t>
    </r>
  </si>
  <si>
    <r>
      <t xml:space="preserve">ТОВ «Видавництво </t>
    </r>
    <r>
      <rPr>
        <b/>
        <sz val="8"/>
        <color theme="1"/>
        <rFont val="Arial Narrow"/>
        <family val="2"/>
        <charset val="204"/>
      </rPr>
      <t>«РАНОК»</t>
    </r>
  </si>
  <si>
    <t xml:space="preserve">Мітчелл Г. К., </t>
  </si>
  <si>
    <t xml:space="preserve">Амалія Уолкер, </t>
  </si>
  <si>
    <t>«Англійська мова".                                         6 клас (2-й рік навчання)</t>
  </si>
  <si>
    <t>«Німецька мова".                                                      6 клас (6-й рік навчання)</t>
  </si>
  <si>
    <t>«Німецька мова". 6 клас (2-й рік навчання)</t>
  </si>
  <si>
    <r>
      <t xml:space="preserve">Редакція газети </t>
    </r>
    <r>
      <rPr>
        <b/>
        <sz val="8"/>
        <color theme="1"/>
        <rFont val="Arial Narrow"/>
        <family val="2"/>
        <charset val="204"/>
      </rPr>
      <t>"ПІДРУЧНИКИ І ПОСІБНИКИ"                              (в одній частині)</t>
    </r>
  </si>
  <si>
    <r>
      <t xml:space="preserve">ТОВ "Творче об'єднання </t>
    </r>
    <r>
      <rPr>
        <b/>
        <sz val="8"/>
        <color theme="1"/>
        <rFont val="Arial Narrow"/>
        <family val="2"/>
        <charset val="204"/>
      </rPr>
      <t>"ГІМНАЗІЯ"</t>
    </r>
  </si>
  <si>
    <r>
      <t>ТОВ "УОВЦ</t>
    </r>
    <r>
      <rPr>
        <b/>
        <sz val="8"/>
        <color theme="1"/>
        <rFont val="Arial Narrow"/>
        <family val="2"/>
        <charset val="204"/>
      </rPr>
      <t xml:space="preserve"> "ОРІОН"</t>
    </r>
  </si>
  <si>
    <t xml:space="preserve">Мідак Л. Я., Кокар Н. В., </t>
  </si>
  <si>
    <t>Станом на 09.10.2023</t>
  </si>
  <si>
    <t xml:space="preserve">     Заклади освіти з навчанням українською мовою</t>
  </si>
  <si>
    <r>
      <t xml:space="preserve">ТОВ «Видавництво </t>
    </r>
    <r>
      <rPr>
        <b/>
        <sz val="8"/>
        <color theme="1"/>
        <rFont val="Times New Roman"/>
        <family val="1"/>
        <charset val="204"/>
      </rPr>
      <t>«ГРАМОТА»</t>
    </r>
  </si>
  <si>
    <r>
      <t>МПП</t>
    </r>
    <r>
      <rPr>
        <b/>
        <sz val="8"/>
        <color theme="1"/>
        <rFont val="Times New Roman"/>
        <family val="1"/>
        <charset val="204"/>
      </rPr>
      <t xml:space="preserve"> «БУКРЕК»</t>
    </r>
  </si>
  <si>
    <r>
      <t xml:space="preserve">ТОВ </t>
    </r>
    <r>
      <rPr>
        <b/>
        <sz val="8"/>
        <color theme="1"/>
        <rFont val="Times New Roman"/>
        <family val="1"/>
        <charset val="204"/>
      </rPr>
      <t>"ЛІТЕРА ЛТД"</t>
    </r>
  </si>
  <si>
    <r>
      <t xml:space="preserve">ТОВ "Видавництво </t>
    </r>
    <r>
      <rPr>
        <b/>
        <sz val="8"/>
        <color theme="1"/>
        <rFont val="Times New Roman"/>
        <family val="1"/>
        <charset val="204"/>
      </rPr>
      <t>"АСТОН"</t>
    </r>
  </si>
  <si>
    <r>
      <t xml:space="preserve">ТОВ </t>
    </r>
    <r>
      <rPr>
        <b/>
        <sz val="8"/>
        <color theme="1"/>
        <rFont val="Times New Roman"/>
        <family val="1"/>
        <charset val="204"/>
      </rPr>
      <t>"ВД «ОСВІТА»</t>
    </r>
  </si>
  <si>
    <r>
      <t xml:space="preserve">ТОВ «Видавництво </t>
    </r>
    <r>
      <rPr>
        <b/>
        <sz val="8"/>
        <color theme="1"/>
        <rFont val="Times New Roman"/>
        <family val="1"/>
        <charset val="204"/>
      </rPr>
      <t>«ГЕНЕЗА»</t>
    </r>
  </si>
  <si>
    <r>
      <t xml:space="preserve">ТОВ "Видавництво </t>
    </r>
    <r>
      <rPr>
        <b/>
        <sz val="8"/>
        <color theme="1"/>
        <rFont val="Times New Roman"/>
        <family val="1"/>
        <charset val="204"/>
      </rPr>
      <t>"АКАДЕМІЯ"</t>
    </r>
  </si>
  <si>
    <r>
      <rPr>
        <b/>
        <sz val="8"/>
        <color theme="1"/>
        <rFont val="Times New Roman"/>
        <family val="1"/>
        <charset val="204"/>
      </rPr>
      <t>«Українська мова»</t>
    </r>
    <r>
      <rPr>
        <sz val="8"/>
        <color theme="1"/>
        <rFont val="Times New Roman"/>
        <family val="1"/>
        <charset val="204"/>
      </rPr>
      <t xml:space="preserve"> підручник для                                                  6 класу закладів загальної середньої освіти </t>
    </r>
  </si>
  <si>
    <r>
      <t xml:space="preserve">ТОВ «Видавництво </t>
    </r>
    <r>
      <rPr>
        <b/>
        <sz val="8"/>
        <color theme="1"/>
        <rFont val="Times New Roman"/>
        <family val="1"/>
        <charset val="204"/>
      </rPr>
      <t>«РАНОК»</t>
    </r>
  </si>
  <si>
    <r>
      <rPr>
        <b/>
        <sz val="8"/>
        <color theme="1"/>
        <rFont val="Times New Roman"/>
        <family val="1"/>
        <charset val="204"/>
      </rPr>
      <t>«Українська література»</t>
    </r>
    <r>
      <rPr>
        <sz val="8"/>
        <color theme="1"/>
        <rFont val="Times New Roman"/>
        <family val="1"/>
        <charset val="204"/>
      </rPr>
      <t xml:space="preserve"> підручник для 6 класу закладів загальної середньої освіти </t>
    </r>
  </si>
  <si>
    <r>
      <rPr>
        <b/>
        <sz val="8"/>
        <color theme="1"/>
        <rFont val="Times New Roman"/>
        <family val="1"/>
        <charset val="204"/>
      </rPr>
      <t>«Зарубіжна література»</t>
    </r>
    <r>
      <rPr>
        <sz val="8"/>
        <color theme="1"/>
        <rFont val="Times New Roman"/>
        <family val="1"/>
        <charset val="204"/>
      </rPr>
      <t xml:space="preserve"> підручник для 6 класу закладів загальної середньої освіти</t>
    </r>
  </si>
  <si>
    <t>"Навчальна книга - БОГДАН"</t>
  </si>
  <si>
    <t>Калинич О. В.,                                            Дячок С. О.,</t>
  </si>
  <si>
    <t>Онатій А. В.,                                          Ткачук Т. П.</t>
  </si>
  <si>
    <t>«Французька мова".                                       6 клас   (6-й рік навчання)</t>
  </si>
  <si>
    <t>«Французька мова".                                         6 клас  (2-й рік навчання)</t>
  </si>
  <si>
    <r>
      <rPr>
        <b/>
        <sz val="8"/>
        <color theme="1"/>
        <rFont val="Arial Narrow"/>
        <family val="2"/>
        <charset val="204"/>
      </rPr>
      <t>«Болгарська мова»</t>
    </r>
    <r>
      <rPr>
        <sz val="8"/>
        <color theme="1"/>
        <rFont val="Arial Narrow"/>
        <family val="2"/>
        <charset val="204"/>
      </rPr>
      <t xml:space="preserve"> підручник для 6 класу </t>
    </r>
  </si>
  <si>
    <r>
      <t>ДП "ВСВ</t>
    </r>
    <r>
      <rPr>
        <b/>
        <sz val="8"/>
        <color indexed="8"/>
        <rFont val="Arial Narrow"/>
        <family val="2"/>
        <charset val="204"/>
      </rPr>
      <t xml:space="preserve"> "СВІТ"</t>
    </r>
  </si>
  <si>
    <r>
      <rPr>
        <b/>
        <sz val="8"/>
        <color theme="1"/>
        <rFont val="Arial Narrow"/>
        <family val="2"/>
        <charset val="204"/>
      </rPr>
      <t>«Польська мова".6 клас                                                     (2-й рік навчання)</t>
    </r>
    <r>
      <rPr>
        <sz val="8"/>
        <color theme="1"/>
        <rFont val="Arial Narrow"/>
        <family val="2"/>
        <charset val="204"/>
      </rPr>
      <t xml:space="preserve">                           </t>
    </r>
  </si>
  <si>
    <r>
      <t xml:space="preserve">ТОВ </t>
    </r>
    <r>
      <rPr>
        <b/>
        <sz val="8"/>
        <color theme="1"/>
        <rFont val="Arial Narrow"/>
        <family val="2"/>
        <charset val="204"/>
      </rPr>
      <t>"МЕТОДИКА ПАБЛІШИНГ"</t>
    </r>
  </si>
  <si>
    <r>
      <rPr>
        <b/>
        <sz val="8"/>
        <color theme="1"/>
        <rFont val="Arial Narrow"/>
        <family val="2"/>
        <charset val="204"/>
      </rPr>
      <t>«Математика»</t>
    </r>
    <r>
      <rPr>
        <sz val="8"/>
        <color theme="1"/>
        <rFont val="Arial Narrow"/>
        <family val="2"/>
        <charset val="204"/>
      </rPr>
      <t xml:space="preserve"> підручник для 6 класу закладів загальної середньої освіти (у 2-х частинах)                                      </t>
    </r>
    <r>
      <rPr>
        <b/>
        <sz val="8"/>
        <color theme="1"/>
        <rFont val="Arial Narrow"/>
        <family val="2"/>
        <charset val="204"/>
      </rPr>
      <t>1 частина</t>
    </r>
  </si>
  <si>
    <r>
      <rPr>
        <b/>
        <sz val="8"/>
        <color theme="1"/>
        <rFont val="Arial Narrow"/>
        <family val="2"/>
        <charset val="204"/>
      </rPr>
      <t>«Математика»</t>
    </r>
    <r>
      <rPr>
        <sz val="8"/>
        <color theme="1"/>
        <rFont val="Arial Narrow"/>
        <family val="2"/>
        <charset val="204"/>
      </rPr>
      <t xml:space="preserve"> підручник для 6 класу закладів загальної середньої освіти (у 2-х частинах). Ч.2.</t>
    </r>
    <r>
      <rPr>
        <b/>
        <sz val="8"/>
        <color theme="1"/>
        <rFont val="Arial Narrow"/>
        <family val="2"/>
        <charset val="204"/>
      </rPr>
      <t xml:space="preserve">                                    </t>
    </r>
  </si>
  <si>
    <r>
      <t xml:space="preserve">ТОВ "ТО </t>
    </r>
    <r>
      <rPr>
        <b/>
        <sz val="8"/>
        <color theme="1"/>
        <rFont val="Arial Narrow"/>
        <family val="2"/>
        <charset val="204"/>
      </rPr>
      <t>"ГІМНАЗІЯ"</t>
    </r>
  </si>
  <si>
    <r>
      <rPr>
        <b/>
        <sz val="8"/>
        <color theme="1"/>
        <rFont val="Arial Narrow"/>
        <family val="2"/>
        <charset val="204"/>
      </rPr>
      <t>«Пізнаємо природу»</t>
    </r>
    <r>
      <rPr>
        <sz val="8"/>
        <color theme="1"/>
        <rFont val="Arial Narrow"/>
        <family val="2"/>
        <charset val="204"/>
      </rPr>
      <t xml:space="preserve"> підручник інтегрованого курсу для 6 класу закладів загальної середньої освіти </t>
    </r>
  </si>
  <si>
    <r>
      <rPr>
        <b/>
        <sz val="8"/>
        <color theme="1"/>
        <rFont val="Arial Narrow"/>
        <family val="2"/>
        <charset val="204"/>
      </rPr>
      <t>«Природничі науки»</t>
    </r>
    <r>
      <rPr>
        <sz val="8"/>
        <color theme="1"/>
        <rFont val="Arial Narrow"/>
        <family val="2"/>
        <charset val="204"/>
      </rPr>
      <t xml:space="preserve"> підручник інтегрованого курсу для 6 класу ззсо</t>
    </r>
  </si>
  <si>
    <r>
      <rPr>
        <b/>
        <sz val="8"/>
        <color theme="1"/>
        <rFont val="Arial Narrow"/>
        <family val="2"/>
        <charset val="204"/>
      </rPr>
      <t>«Довкілля»</t>
    </r>
    <r>
      <rPr>
        <sz val="8"/>
        <color theme="1"/>
        <rFont val="Arial Narrow"/>
        <family val="2"/>
        <charset val="204"/>
      </rPr>
      <t xml:space="preserve"> підручник інтегрованого курсу                                для 6 класу ззсо</t>
    </r>
  </si>
  <si>
    <r>
      <rPr>
        <b/>
        <sz val="8"/>
        <color theme="1"/>
        <rFont val="Arial Narrow"/>
        <family val="2"/>
        <charset val="204"/>
      </rPr>
      <t>«Історія України. Всесвітня історія»</t>
    </r>
    <r>
      <rPr>
        <sz val="8"/>
        <color theme="1"/>
        <rFont val="Arial Narrow"/>
        <family val="2"/>
        <charset val="204"/>
      </rPr>
      <t xml:space="preserve"> підручник для 6 класу закладів загальної середньої освіти</t>
    </r>
  </si>
  <si>
    <r>
      <rPr>
        <b/>
        <sz val="8"/>
        <color theme="1"/>
        <rFont val="Arial Narrow"/>
        <family val="2"/>
        <charset val="204"/>
      </rPr>
      <t>«Україна і світ: вступ до історії та громадянської освіти»</t>
    </r>
    <r>
      <rPr>
        <sz val="8"/>
        <color theme="1"/>
        <rFont val="Arial Narrow"/>
        <family val="2"/>
        <charset val="204"/>
      </rPr>
      <t xml:space="preserve"> підручник інтегрованого курсу.</t>
    </r>
  </si>
  <si>
    <r>
      <rPr>
        <b/>
        <sz val="8"/>
        <color theme="1"/>
        <rFont val="Arial Narrow"/>
        <family val="2"/>
        <charset val="204"/>
      </rPr>
      <t xml:space="preserve">«Досліджуємо історію і суспільство» </t>
    </r>
    <r>
      <rPr>
        <sz val="8"/>
        <color theme="1"/>
        <rFont val="Arial Narrow"/>
        <family val="2"/>
        <charset val="204"/>
      </rPr>
      <t xml:space="preserve">підручник інтегрованого курсу                                                   для 6 класу </t>
    </r>
  </si>
  <si>
    <r>
      <rPr>
        <b/>
        <sz val="8"/>
        <color theme="1"/>
        <rFont val="Arial Narrow"/>
        <family val="2"/>
        <charset val="204"/>
      </rPr>
      <t>«Технології»</t>
    </r>
    <r>
      <rPr>
        <sz val="8"/>
        <color theme="1"/>
        <rFont val="Arial Narrow"/>
        <family val="2"/>
        <charset val="204"/>
      </rPr>
      <t xml:space="preserve"> підручник                                  для 6 класу ззсо</t>
    </r>
  </si>
  <si>
    <r>
      <rPr>
        <b/>
        <sz val="8"/>
        <color theme="1"/>
        <rFont val="Arial Narrow"/>
        <family val="2"/>
        <charset val="204"/>
      </rPr>
      <t>«Література (українська та зарубіжна)</t>
    </r>
    <r>
      <rPr>
        <sz val="8"/>
        <color theme="1"/>
        <rFont val="Arial Narrow"/>
        <family val="2"/>
        <charset val="204"/>
      </rPr>
      <t>». 6 клас                                            (у 2-х частинах.Ч.1.</t>
    </r>
  </si>
  <si>
    <r>
      <rPr>
        <b/>
        <sz val="8"/>
        <color theme="1"/>
        <rFont val="Arial Narrow"/>
        <family val="2"/>
        <charset val="204"/>
      </rPr>
      <t>«Література (українська та зарубіжна)</t>
    </r>
    <r>
      <rPr>
        <sz val="8"/>
        <color theme="1"/>
        <rFont val="Arial Narrow"/>
        <family val="2"/>
        <charset val="204"/>
      </rPr>
      <t>». 6 клас                                              (у 2-х частинах).Ч.2.</t>
    </r>
  </si>
  <si>
    <t>Яценко Т. О.,                                            Пахаренко В. І.,</t>
  </si>
  <si>
    <t xml:space="preserve"> </t>
  </si>
  <si>
    <t>Карпюк О. Д.,                                       Карпюк К. Т.</t>
  </si>
  <si>
    <t>Кравчук В. Р.,                                                           (видано в одній частині)</t>
  </si>
  <si>
    <t xml:space="preserve">Мерзляк А. Г., </t>
  </si>
  <si>
    <t>Гільберг Т. Г.,</t>
  </si>
  <si>
    <t xml:space="preserve">Засєкіна Т. М., </t>
  </si>
  <si>
    <t xml:space="preserve">Щупак І. Я., </t>
  </si>
  <si>
    <t>Васильків І. Д.,</t>
  </si>
  <si>
    <t>Пометун О. І.,</t>
  </si>
  <si>
    <t xml:space="preserve">Біленко О. В.,                                       </t>
  </si>
  <si>
    <t>09.10.2023                       Валентина Щербак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</si>
</sst>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0" fontId="0" fillId="0" borderId="0" xfId="0" applyNumberFormat="1"/>
    <xf numFmtId="3" fontId="0" fillId="0" borderId="0" xfId="0" applyNumberFormat="1"/>
    <xf numFmtId="0" fontId="15" fillId="0" borderId="0" xfId="0" applyFont="1"/>
    <xf numFmtId="0" fontId="2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/>
    <xf numFmtId="3" fontId="16" fillId="3" borderId="1" xfId="0" applyNumberFormat="1" applyFont="1" applyFill="1" applyBorder="1"/>
    <xf numFmtId="0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/>
    <xf numFmtId="0" fontId="17" fillId="0" borderId="1" xfId="0" applyFont="1" applyBorder="1"/>
    <xf numFmtId="0" fontId="16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17" fillId="2" borderId="1" xfId="0" applyFont="1" applyFill="1" applyBorder="1"/>
    <xf numFmtId="3" fontId="17" fillId="0" borderId="1" xfId="0" applyNumberFormat="1" applyFont="1" applyBorder="1"/>
    <xf numFmtId="0" fontId="16" fillId="0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0" fontId="1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/>
    <xf numFmtId="14" fontId="16" fillId="0" borderId="1" xfId="0" applyNumberFormat="1" applyFont="1" applyBorder="1"/>
    <xf numFmtId="0" fontId="16" fillId="0" borderId="1" xfId="0" applyNumberFormat="1" applyFont="1" applyFill="1" applyBorder="1"/>
    <xf numFmtId="0" fontId="17" fillId="0" borderId="1" xfId="0" applyNumberFormat="1" applyFont="1" applyBorder="1"/>
    <xf numFmtId="0" fontId="18" fillId="0" borderId="1" xfId="0" applyFont="1" applyFill="1" applyBorder="1"/>
    <xf numFmtId="0" fontId="16" fillId="0" borderId="1" xfId="0" applyNumberFormat="1" applyFont="1" applyBorder="1"/>
    <xf numFmtId="3" fontId="18" fillId="0" borderId="1" xfId="0" applyNumberFormat="1" applyFont="1" applyFill="1" applyBorder="1"/>
    <xf numFmtId="0" fontId="16" fillId="2" borderId="1" xfId="0" applyNumberFormat="1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textRotation="90" wrapText="1"/>
    </xf>
    <xf numFmtId="49" fontId="16" fillId="0" borderId="3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EAEAEA"/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O80"/>
  <sheetViews>
    <sheetView tabSelected="1" topLeftCell="A72" zoomScale="80" zoomScaleNormal="80" workbookViewId="0">
      <selection activeCell="K86" sqref="K86"/>
    </sheetView>
  </sheetViews>
  <sheetFormatPr defaultRowHeight="17.25" x14ac:dyDescent="0.25"/>
  <cols>
    <col min="1" max="1" width="2.42578125" customWidth="1"/>
    <col min="2" max="2" width="3.140625" style="7" customWidth="1"/>
    <col min="3" max="3" width="17.5703125" style="1" customWidth="1"/>
    <col min="4" max="4" width="16.28515625" style="6" customWidth="1"/>
    <col min="5" max="5" width="14.85546875" style="3" customWidth="1"/>
    <col min="6" max="6" width="6.28515625" style="3" customWidth="1"/>
    <col min="7" max="7" width="6.140625" style="9" customWidth="1"/>
    <col min="8" max="8" width="9.42578125" style="9" customWidth="1"/>
    <col min="9" max="9" width="7.85546875" customWidth="1"/>
    <col min="10" max="10" width="6" customWidth="1"/>
    <col min="11" max="11" width="5.5703125" customWidth="1"/>
    <col min="12" max="12" width="5.85546875" customWidth="1"/>
  </cols>
  <sheetData>
    <row r="1" spans="2:15" s="12" customFormat="1" ht="33" customHeight="1" x14ac:dyDescent="0.25">
      <c r="B1" s="10"/>
      <c r="C1" s="11"/>
      <c r="D1" s="64" t="s">
        <v>42</v>
      </c>
      <c r="E1" s="64"/>
      <c r="F1" s="64"/>
      <c r="G1" s="64"/>
      <c r="H1" s="64"/>
    </row>
    <row r="2" spans="2:15" ht="21" customHeight="1" x14ac:dyDescent="0.25">
      <c r="B2" s="73" t="s">
        <v>45</v>
      </c>
      <c r="C2" s="73"/>
      <c r="D2" s="73"/>
      <c r="E2" s="73"/>
      <c r="F2" s="73"/>
      <c r="G2" s="73"/>
      <c r="H2" s="73"/>
      <c r="I2" s="73"/>
      <c r="J2" s="73"/>
      <c r="K2" s="73"/>
    </row>
    <row r="3" spans="2:15" s="12" customFormat="1" ht="24.75" customHeight="1" x14ac:dyDescent="0.25">
      <c r="B3" s="10"/>
      <c r="C3" s="13"/>
      <c r="D3" s="14"/>
      <c r="E3" s="72" t="s">
        <v>72</v>
      </c>
      <c r="F3" s="72"/>
      <c r="G3" s="72"/>
      <c r="H3" s="72"/>
    </row>
    <row r="4" spans="2:15" s="2" customFormat="1" ht="30.75" customHeight="1" x14ac:dyDescent="0.25">
      <c r="B4" s="87" t="s">
        <v>73</v>
      </c>
      <c r="C4" s="88"/>
      <c r="D4" s="88"/>
      <c r="E4" s="89"/>
      <c r="F4" s="65" t="s">
        <v>39</v>
      </c>
      <c r="G4" s="70" t="s">
        <v>18</v>
      </c>
      <c r="H4" s="74" t="s">
        <v>19</v>
      </c>
      <c r="I4" s="65" t="s">
        <v>46</v>
      </c>
      <c r="J4" s="65" t="s">
        <v>47</v>
      </c>
      <c r="K4" s="67" t="s">
        <v>41</v>
      </c>
      <c r="L4" s="67" t="s">
        <v>48</v>
      </c>
    </row>
    <row r="5" spans="2:15" ht="36" customHeight="1" x14ac:dyDescent="0.25">
      <c r="B5" s="28" t="s">
        <v>17</v>
      </c>
      <c r="C5" s="29" t="s">
        <v>15</v>
      </c>
      <c r="D5" s="29" t="s">
        <v>1</v>
      </c>
      <c r="E5" s="29" t="s">
        <v>2</v>
      </c>
      <c r="F5" s="66"/>
      <c r="G5" s="71"/>
      <c r="H5" s="75"/>
      <c r="I5" s="66"/>
      <c r="J5" s="66"/>
      <c r="K5" s="68"/>
      <c r="L5" s="68"/>
    </row>
    <row r="6" spans="2:15" ht="27.75" customHeight="1" x14ac:dyDescent="0.25">
      <c r="B6" s="78">
        <v>1</v>
      </c>
      <c r="C6" s="90" t="s">
        <v>81</v>
      </c>
      <c r="D6" s="30" t="s">
        <v>20</v>
      </c>
      <c r="E6" s="30" t="s">
        <v>74</v>
      </c>
      <c r="F6" s="32">
        <v>7236</v>
      </c>
      <c r="G6" s="33">
        <v>7475</v>
      </c>
      <c r="H6" s="27">
        <v>45159</v>
      </c>
      <c r="I6" s="34">
        <v>7475</v>
      </c>
      <c r="J6" s="35"/>
      <c r="K6" s="34"/>
      <c r="L6" s="36"/>
    </row>
    <row r="7" spans="2:15" ht="30" customHeight="1" x14ac:dyDescent="0.25">
      <c r="B7" s="78"/>
      <c r="C7" s="90"/>
      <c r="D7" s="30" t="s">
        <v>11</v>
      </c>
      <c r="E7" s="30" t="s">
        <v>78</v>
      </c>
      <c r="F7" s="32">
        <v>2882</v>
      </c>
      <c r="G7" s="33">
        <v>2978</v>
      </c>
      <c r="H7" s="27">
        <v>45152</v>
      </c>
      <c r="I7" s="34">
        <v>2942</v>
      </c>
      <c r="J7" s="34">
        <v>36</v>
      </c>
      <c r="K7" s="34"/>
      <c r="L7" s="36"/>
    </row>
    <row r="8" spans="2:15" ht="34.5" customHeight="1" x14ac:dyDescent="0.25">
      <c r="B8" s="78"/>
      <c r="C8" s="90"/>
      <c r="D8" s="30" t="s">
        <v>38</v>
      </c>
      <c r="E8" s="30" t="s">
        <v>79</v>
      </c>
      <c r="F8" s="32">
        <v>18375</v>
      </c>
      <c r="G8" s="33">
        <v>18989</v>
      </c>
      <c r="H8" s="27" t="s">
        <v>44</v>
      </c>
      <c r="I8" s="35">
        <f>G8-J8</f>
        <v>18959</v>
      </c>
      <c r="J8" s="34">
        <v>30</v>
      </c>
      <c r="K8" s="34"/>
      <c r="L8" s="36"/>
    </row>
    <row r="9" spans="2:15" ht="25.5" customHeight="1" x14ac:dyDescent="0.25">
      <c r="B9" s="78"/>
      <c r="C9" s="90"/>
      <c r="D9" s="30" t="s">
        <v>12</v>
      </c>
      <c r="E9" s="30" t="s">
        <v>82</v>
      </c>
      <c r="F9" s="32">
        <v>59</v>
      </c>
      <c r="G9" s="33">
        <v>61</v>
      </c>
      <c r="H9" s="27">
        <v>45145</v>
      </c>
      <c r="I9" s="34">
        <v>61</v>
      </c>
      <c r="J9" s="34"/>
      <c r="K9" s="34"/>
      <c r="L9" s="36"/>
      <c r="O9" s="18"/>
    </row>
    <row r="10" spans="2:15" ht="22.5" x14ac:dyDescent="0.25">
      <c r="B10" s="78"/>
      <c r="C10" s="90"/>
      <c r="D10" s="30" t="s">
        <v>87</v>
      </c>
      <c r="E10" s="32" t="s">
        <v>85</v>
      </c>
      <c r="F10" s="32">
        <v>1451</v>
      </c>
      <c r="G10" s="33">
        <v>1500</v>
      </c>
      <c r="H10" s="27">
        <v>45146</v>
      </c>
      <c r="I10" s="34">
        <v>1466</v>
      </c>
      <c r="J10" s="34">
        <v>34</v>
      </c>
      <c r="K10" s="34"/>
      <c r="L10" s="36"/>
    </row>
    <row r="11" spans="2:15" ht="27.75" customHeight="1" x14ac:dyDescent="0.25">
      <c r="B11" s="78"/>
      <c r="C11" s="90"/>
      <c r="D11" s="30" t="s">
        <v>31</v>
      </c>
      <c r="E11" s="30" t="s">
        <v>77</v>
      </c>
      <c r="F11" s="32">
        <v>410</v>
      </c>
      <c r="G11" s="33">
        <v>424</v>
      </c>
      <c r="H11" s="27">
        <v>45166</v>
      </c>
      <c r="I11" s="34">
        <v>424</v>
      </c>
      <c r="J11" s="35"/>
      <c r="K11" s="34"/>
      <c r="L11" s="36"/>
    </row>
    <row r="12" spans="2:15" ht="15" x14ac:dyDescent="0.25">
      <c r="B12" s="76" t="s">
        <v>32</v>
      </c>
      <c r="C12" s="76"/>
      <c r="D12" s="76"/>
      <c r="E12" s="76"/>
      <c r="F12" s="37">
        <f>SUM(F6:F11)</f>
        <v>30413</v>
      </c>
      <c r="G12" s="38">
        <f>SUM(G6:G11)</f>
        <v>31427</v>
      </c>
      <c r="H12" s="39"/>
      <c r="I12" s="40">
        <f>SUM(I6:I11)</f>
        <v>31327</v>
      </c>
      <c r="J12" s="41">
        <f>SUM(J6:J11)</f>
        <v>100</v>
      </c>
      <c r="K12" s="40"/>
      <c r="L12" s="42"/>
    </row>
    <row r="13" spans="2:15" ht="27" customHeight="1" x14ac:dyDescent="0.25">
      <c r="B13" s="78">
        <v>2</v>
      </c>
      <c r="C13" s="90" t="s">
        <v>83</v>
      </c>
      <c r="D13" s="30" t="s">
        <v>3</v>
      </c>
      <c r="E13" s="30" t="s">
        <v>74</v>
      </c>
      <c r="F13" s="32">
        <v>12903</v>
      </c>
      <c r="G13" s="33">
        <v>13330</v>
      </c>
      <c r="H13" s="27">
        <v>45128</v>
      </c>
      <c r="I13" s="35">
        <f>G13-K13</f>
        <v>13276</v>
      </c>
      <c r="J13" s="34"/>
      <c r="K13" s="34">
        <v>54</v>
      </c>
      <c r="L13" s="43"/>
    </row>
    <row r="14" spans="2:15" ht="20.25" customHeight="1" x14ac:dyDescent="0.25">
      <c r="B14" s="78"/>
      <c r="C14" s="90"/>
      <c r="D14" s="30" t="s">
        <v>52</v>
      </c>
      <c r="E14" s="31" t="s">
        <v>75</v>
      </c>
      <c r="F14" s="44">
        <v>1452</v>
      </c>
      <c r="G14" s="33">
        <v>1466</v>
      </c>
      <c r="H14" s="27">
        <v>45124</v>
      </c>
      <c r="I14" s="35">
        <f>G14-K14</f>
        <v>1454</v>
      </c>
      <c r="J14" s="34"/>
      <c r="K14" s="34">
        <v>12</v>
      </c>
      <c r="L14" s="43"/>
    </row>
    <row r="15" spans="2:15" ht="27.75" customHeight="1" x14ac:dyDescent="0.25">
      <c r="B15" s="78"/>
      <c r="C15" s="90"/>
      <c r="D15" s="30" t="s">
        <v>53</v>
      </c>
      <c r="E15" s="30" t="s">
        <v>76</v>
      </c>
      <c r="F15" s="32">
        <v>6668</v>
      </c>
      <c r="G15" s="33">
        <v>6888</v>
      </c>
      <c r="H15" s="27">
        <v>45159</v>
      </c>
      <c r="I15" s="35">
        <f>G15-J15-K15</f>
        <v>6828</v>
      </c>
      <c r="J15" s="35"/>
      <c r="K15" s="34">
        <v>60</v>
      </c>
      <c r="L15" s="43"/>
    </row>
    <row r="16" spans="2:15" ht="29.25" customHeight="1" x14ac:dyDescent="0.25">
      <c r="B16" s="78"/>
      <c r="C16" s="90"/>
      <c r="D16" s="30" t="s">
        <v>86</v>
      </c>
      <c r="E16" s="30" t="s">
        <v>77</v>
      </c>
      <c r="F16" s="32">
        <v>2212</v>
      </c>
      <c r="G16" s="33">
        <v>2286</v>
      </c>
      <c r="H16" s="27">
        <v>45147</v>
      </c>
      <c r="I16" s="35">
        <f>G16-J16</f>
        <v>2253</v>
      </c>
      <c r="J16" s="34">
        <v>33</v>
      </c>
      <c r="K16" s="34"/>
      <c r="L16" s="43"/>
    </row>
    <row r="17" spans="2:15" ht="29.25" customHeight="1" x14ac:dyDescent="0.25">
      <c r="B17" s="78"/>
      <c r="C17" s="90"/>
      <c r="D17" s="30" t="s">
        <v>54</v>
      </c>
      <c r="E17" s="30" t="s">
        <v>78</v>
      </c>
      <c r="F17" s="32">
        <v>2111</v>
      </c>
      <c r="G17" s="33">
        <v>2182</v>
      </c>
      <c r="H17" s="27">
        <v>45152</v>
      </c>
      <c r="I17" s="35">
        <f>G17-K17</f>
        <v>2102</v>
      </c>
      <c r="J17" s="34"/>
      <c r="K17" s="34">
        <v>80</v>
      </c>
      <c r="L17" s="43"/>
    </row>
    <row r="18" spans="2:15" ht="31.5" customHeight="1" x14ac:dyDescent="0.25">
      <c r="B18" s="78"/>
      <c r="C18" s="90"/>
      <c r="D18" s="30" t="s">
        <v>55</v>
      </c>
      <c r="E18" s="30" t="s">
        <v>78</v>
      </c>
      <c r="F18" s="32">
        <v>4050</v>
      </c>
      <c r="G18" s="33">
        <v>4186</v>
      </c>
      <c r="H18" s="27">
        <v>45152</v>
      </c>
      <c r="I18" s="34">
        <v>4161</v>
      </c>
      <c r="J18" s="34">
        <v>25</v>
      </c>
      <c r="K18" s="34"/>
      <c r="L18" s="36"/>
    </row>
    <row r="19" spans="2:15" ht="18" customHeight="1" x14ac:dyDescent="0.25">
      <c r="B19" s="76" t="s">
        <v>32</v>
      </c>
      <c r="C19" s="76"/>
      <c r="D19" s="76"/>
      <c r="E19" s="76"/>
      <c r="F19" s="37">
        <f>SUM(F13:F18)</f>
        <v>29396</v>
      </c>
      <c r="G19" s="38">
        <f>SUM(G13:G18)</f>
        <v>30338</v>
      </c>
      <c r="H19" s="39"/>
      <c r="I19" s="41">
        <f>SUM(I13:I18)</f>
        <v>30074</v>
      </c>
      <c r="J19" s="40">
        <f>SUM(J13:J18)</f>
        <v>58</v>
      </c>
      <c r="K19" s="40">
        <f>SUM(K13:K18)</f>
        <v>206</v>
      </c>
      <c r="L19" s="45"/>
    </row>
    <row r="20" spans="2:15" ht="34.5" customHeight="1" x14ac:dyDescent="0.25">
      <c r="B20" s="78">
        <v>3</v>
      </c>
      <c r="C20" s="69" t="s">
        <v>84</v>
      </c>
      <c r="D20" s="30" t="s">
        <v>21</v>
      </c>
      <c r="E20" s="30" t="s">
        <v>79</v>
      </c>
      <c r="F20" s="32">
        <v>2827</v>
      </c>
      <c r="G20" s="33">
        <v>2921</v>
      </c>
      <c r="H20" s="27">
        <v>45134</v>
      </c>
      <c r="I20" s="35">
        <f>G20-K20</f>
        <v>2811</v>
      </c>
      <c r="J20" s="34"/>
      <c r="K20" s="34">
        <v>110</v>
      </c>
      <c r="L20" s="43"/>
    </row>
    <row r="21" spans="2:15" ht="24" customHeight="1" x14ac:dyDescent="0.25">
      <c r="B21" s="78"/>
      <c r="C21" s="69"/>
      <c r="D21" s="30" t="s">
        <v>56</v>
      </c>
      <c r="E21" s="30" t="s">
        <v>76</v>
      </c>
      <c r="F21" s="32">
        <v>1331</v>
      </c>
      <c r="G21" s="33">
        <v>1376</v>
      </c>
      <c r="H21" s="27">
        <v>45128</v>
      </c>
      <c r="I21" s="34">
        <f>G21-K21</f>
        <v>1376</v>
      </c>
      <c r="J21" s="34"/>
      <c r="K21" s="34"/>
      <c r="L21" s="36"/>
    </row>
    <row r="22" spans="2:15" ht="24.75" customHeight="1" x14ac:dyDescent="0.25">
      <c r="B22" s="78"/>
      <c r="C22" s="69"/>
      <c r="D22" s="30" t="s">
        <v>6</v>
      </c>
      <c r="E22" s="30" t="s">
        <v>77</v>
      </c>
      <c r="F22" s="32">
        <v>4057</v>
      </c>
      <c r="G22" s="33">
        <v>4192</v>
      </c>
      <c r="H22" s="27">
        <v>45166</v>
      </c>
      <c r="I22" s="34">
        <v>4192</v>
      </c>
      <c r="J22" s="34"/>
      <c r="K22" s="34"/>
      <c r="L22" s="36"/>
    </row>
    <row r="23" spans="2:15" ht="36.75" customHeight="1" x14ac:dyDescent="0.25">
      <c r="B23" s="78"/>
      <c r="C23" s="69"/>
      <c r="D23" s="30" t="s">
        <v>33</v>
      </c>
      <c r="E23" s="30" t="s">
        <v>80</v>
      </c>
      <c r="F23" s="32">
        <v>20986</v>
      </c>
      <c r="G23" s="33">
        <v>21686</v>
      </c>
      <c r="H23" s="27" t="s">
        <v>43</v>
      </c>
      <c r="I23" s="35">
        <f>G23-J23-K23</f>
        <v>21686</v>
      </c>
      <c r="J23" s="34"/>
      <c r="K23" s="34"/>
      <c r="L23" s="43"/>
    </row>
    <row r="24" spans="2:15" ht="16.5" customHeight="1" x14ac:dyDescent="0.25">
      <c r="B24" s="77" t="s">
        <v>32</v>
      </c>
      <c r="C24" s="77"/>
      <c r="D24" s="77"/>
      <c r="E24" s="77"/>
      <c r="F24" s="37">
        <f>SUM(F20:F23)</f>
        <v>29201</v>
      </c>
      <c r="G24" s="46">
        <f>SUM(G20:G23)</f>
        <v>30175</v>
      </c>
      <c r="H24" s="47"/>
      <c r="I24" s="41">
        <f>SUM(I20:I23)</f>
        <v>30065</v>
      </c>
      <c r="J24" s="40"/>
      <c r="K24" s="40">
        <f>SUM(K20:K23)</f>
        <v>110</v>
      </c>
      <c r="L24" s="48"/>
    </row>
    <row r="25" spans="2:15" ht="45.75" customHeight="1" x14ac:dyDescent="0.25">
      <c r="B25" s="19">
        <v>4</v>
      </c>
      <c r="C25" s="5" t="s">
        <v>104</v>
      </c>
      <c r="D25" s="5" t="s">
        <v>106</v>
      </c>
      <c r="E25" s="5" t="s">
        <v>51</v>
      </c>
      <c r="F25" s="32">
        <v>934</v>
      </c>
      <c r="G25" s="49">
        <v>965</v>
      </c>
      <c r="H25" s="26">
        <v>45152</v>
      </c>
      <c r="I25" s="34">
        <v>941</v>
      </c>
      <c r="J25" s="34">
        <v>24</v>
      </c>
      <c r="K25" s="34"/>
      <c r="L25" s="50"/>
    </row>
    <row r="26" spans="2:15" ht="47.25" customHeight="1" x14ac:dyDescent="0.25">
      <c r="B26" s="19">
        <v>5</v>
      </c>
      <c r="C26" s="5" t="s">
        <v>105</v>
      </c>
      <c r="D26" s="5" t="s">
        <v>106</v>
      </c>
      <c r="E26" s="5" t="s">
        <v>51</v>
      </c>
      <c r="F26" s="32">
        <v>934</v>
      </c>
      <c r="G26" s="49">
        <v>965</v>
      </c>
      <c r="H26" s="26">
        <v>45152</v>
      </c>
      <c r="I26" s="34">
        <v>941</v>
      </c>
      <c r="J26" s="34">
        <v>24</v>
      </c>
      <c r="K26" s="34"/>
      <c r="L26" s="50"/>
      <c r="O26" t="s">
        <v>107</v>
      </c>
    </row>
    <row r="27" spans="2:15" ht="16.5" customHeight="1" x14ac:dyDescent="0.25">
      <c r="B27" s="77" t="s">
        <v>32</v>
      </c>
      <c r="C27" s="77"/>
      <c r="D27" s="77"/>
      <c r="E27" s="77"/>
      <c r="F27" s="51">
        <f>SUM(F25:F26)</f>
        <v>1868</v>
      </c>
      <c r="G27" s="46">
        <f>SUM(G25:G26)</f>
        <v>1930</v>
      </c>
      <c r="H27" s="47"/>
      <c r="I27" s="40">
        <f>SUM(I25:I26)</f>
        <v>1882</v>
      </c>
      <c r="J27" s="40">
        <f>SUM(J25:J26)</f>
        <v>48</v>
      </c>
      <c r="K27" s="40"/>
      <c r="L27" s="52"/>
    </row>
    <row r="28" spans="2:15" ht="32.25" customHeight="1" x14ac:dyDescent="0.25">
      <c r="B28" s="19">
        <v>6</v>
      </c>
      <c r="C28" s="5" t="s">
        <v>90</v>
      </c>
      <c r="D28" s="5" t="s">
        <v>22</v>
      </c>
      <c r="E28" s="53" t="s">
        <v>91</v>
      </c>
      <c r="F28" s="54">
        <v>47</v>
      </c>
      <c r="G28" s="49">
        <v>48</v>
      </c>
      <c r="H28" s="26">
        <v>45124</v>
      </c>
      <c r="I28" s="34">
        <v>48</v>
      </c>
      <c r="J28" s="34"/>
      <c r="K28" s="34"/>
      <c r="L28" s="50"/>
    </row>
    <row r="29" spans="2:15" ht="30.75" customHeight="1" x14ac:dyDescent="0.25">
      <c r="B29" s="19">
        <v>7</v>
      </c>
      <c r="C29" s="55" t="s">
        <v>58</v>
      </c>
      <c r="D29" s="5" t="s">
        <v>13</v>
      </c>
      <c r="E29" s="4" t="s">
        <v>49</v>
      </c>
      <c r="F29" s="44">
        <v>931</v>
      </c>
      <c r="G29" s="49">
        <v>958</v>
      </c>
      <c r="H29" s="26">
        <v>45124</v>
      </c>
      <c r="I29" s="35">
        <f>G29-K29</f>
        <v>933</v>
      </c>
      <c r="J29" s="34"/>
      <c r="K29" s="34">
        <v>25</v>
      </c>
      <c r="L29" s="50"/>
    </row>
    <row r="30" spans="2:15" ht="35.25" customHeight="1" x14ac:dyDescent="0.25">
      <c r="B30" s="19">
        <v>8</v>
      </c>
      <c r="C30" s="5" t="s">
        <v>92</v>
      </c>
      <c r="D30" s="5" t="s">
        <v>7</v>
      </c>
      <c r="E30" s="4" t="s">
        <v>49</v>
      </c>
      <c r="F30" s="44">
        <v>1431</v>
      </c>
      <c r="G30" s="49">
        <v>1472</v>
      </c>
      <c r="H30" s="26">
        <v>45138</v>
      </c>
      <c r="I30" s="35">
        <f>G30-K30</f>
        <v>1441</v>
      </c>
      <c r="J30" s="34"/>
      <c r="K30" s="34">
        <v>31</v>
      </c>
      <c r="L30" s="50"/>
    </row>
    <row r="31" spans="2:15" ht="17.25" customHeight="1" x14ac:dyDescent="0.25">
      <c r="B31" s="77" t="s">
        <v>32</v>
      </c>
      <c r="C31" s="77"/>
      <c r="D31" s="77"/>
      <c r="E31" s="77"/>
      <c r="F31" s="51">
        <f>SUM(F28:F30)</f>
        <v>2409</v>
      </c>
      <c r="G31" s="46">
        <f>SUM(G28:G30)</f>
        <v>2478</v>
      </c>
      <c r="H31" s="47"/>
      <c r="I31" s="40">
        <f>SUM(I28:I30)</f>
        <v>2422</v>
      </c>
      <c r="J31" s="40"/>
      <c r="K31" s="40">
        <f>SUM(K28:K30)</f>
        <v>56</v>
      </c>
      <c r="L31" s="52"/>
    </row>
    <row r="32" spans="2:15" ht="22.5" customHeight="1" x14ac:dyDescent="0.25">
      <c r="B32" s="79">
        <v>9</v>
      </c>
      <c r="C32" s="82" t="s">
        <v>59</v>
      </c>
      <c r="D32" s="5" t="s">
        <v>60</v>
      </c>
      <c r="E32" s="84" t="s">
        <v>61</v>
      </c>
      <c r="F32" s="32">
        <v>14296</v>
      </c>
      <c r="G32" s="49">
        <v>14984</v>
      </c>
      <c r="H32" s="26">
        <v>45147</v>
      </c>
      <c r="I32" s="35">
        <f>G32-K32</f>
        <v>14918</v>
      </c>
      <c r="J32" s="34"/>
      <c r="K32" s="34">
        <v>66</v>
      </c>
      <c r="L32" s="50"/>
    </row>
    <row r="33" spans="2:13" ht="23.25" customHeight="1" x14ac:dyDescent="0.25">
      <c r="B33" s="79"/>
      <c r="C33" s="80"/>
      <c r="D33" s="5" t="s">
        <v>63</v>
      </c>
      <c r="E33" s="85"/>
      <c r="F33" s="32">
        <v>11618</v>
      </c>
      <c r="G33" s="49">
        <v>11987</v>
      </c>
      <c r="H33" s="26">
        <v>45132</v>
      </c>
      <c r="I33" s="35">
        <f t="shared" ref="I33" si="0">G33-K33</f>
        <v>11907</v>
      </c>
      <c r="J33" s="34"/>
      <c r="K33" s="34">
        <v>80</v>
      </c>
      <c r="L33" s="50"/>
    </row>
    <row r="34" spans="2:13" ht="23.25" customHeight="1" x14ac:dyDescent="0.25">
      <c r="B34" s="79"/>
      <c r="C34" s="80"/>
      <c r="D34" s="5" t="s">
        <v>108</v>
      </c>
      <c r="E34" s="5" t="s">
        <v>50</v>
      </c>
      <c r="F34" s="32">
        <v>3169</v>
      </c>
      <c r="G34" s="49">
        <v>3258</v>
      </c>
      <c r="H34" s="26">
        <v>45149</v>
      </c>
      <c r="I34" s="35">
        <v>3252</v>
      </c>
      <c r="J34" s="34"/>
      <c r="K34" s="34">
        <v>6</v>
      </c>
      <c r="L34" s="56"/>
    </row>
    <row r="35" spans="2:13" ht="27.75" customHeight="1" x14ac:dyDescent="0.25">
      <c r="B35" s="79"/>
      <c r="C35" s="80"/>
      <c r="D35" s="5" t="s">
        <v>64</v>
      </c>
      <c r="E35" s="5" t="s">
        <v>62</v>
      </c>
      <c r="F35" s="32">
        <v>867</v>
      </c>
      <c r="G35" s="49">
        <v>892</v>
      </c>
      <c r="H35" s="26">
        <v>45152</v>
      </c>
      <c r="I35" s="35">
        <v>886</v>
      </c>
      <c r="J35" s="34"/>
      <c r="K35" s="34">
        <v>6</v>
      </c>
      <c r="L35" s="56"/>
    </row>
    <row r="36" spans="2:13" ht="18" customHeight="1" x14ac:dyDescent="0.25">
      <c r="B36" s="77" t="s">
        <v>32</v>
      </c>
      <c r="C36" s="77"/>
      <c r="D36" s="77"/>
      <c r="E36" s="77"/>
      <c r="F36" s="37">
        <f>SUM(F32:F35)</f>
        <v>29950</v>
      </c>
      <c r="G36" s="46">
        <f>SUM(G32:G35)</f>
        <v>31121</v>
      </c>
      <c r="H36" s="47"/>
      <c r="I36" s="41">
        <f>SUM(I32:I35)</f>
        <v>30963</v>
      </c>
      <c r="J36" s="40"/>
      <c r="K36" s="40">
        <f>SUM(K32:K35)</f>
        <v>158</v>
      </c>
      <c r="L36" s="48"/>
      <c r="M36" s="17"/>
    </row>
    <row r="37" spans="2:13" ht="46.5" customHeight="1" x14ac:dyDescent="0.25">
      <c r="B37" s="19">
        <v>10</v>
      </c>
      <c r="C37" s="55" t="s">
        <v>65</v>
      </c>
      <c r="D37" s="5" t="s">
        <v>14</v>
      </c>
      <c r="E37" s="5" t="s">
        <v>93</v>
      </c>
      <c r="F37" s="32">
        <v>106</v>
      </c>
      <c r="G37" s="49">
        <v>109</v>
      </c>
      <c r="H37" s="26">
        <v>45149</v>
      </c>
      <c r="I37" s="34">
        <v>109</v>
      </c>
      <c r="J37" s="36"/>
      <c r="K37" s="36"/>
      <c r="L37" s="50"/>
    </row>
    <row r="38" spans="2:13" ht="16.5" customHeight="1" x14ac:dyDescent="0.25">
      <c r="B38" s="77" t="s">
        <v>32</v>
      </c>
      <c r="C38" s="77"/>
      <c r="D38" s="77"/>
      <c r="E38" s="77"/>
      <c r="F38" s="51">
        <v>106</v>
      </c>
      <c r="G38" s="46">
        <v>109</v>
      </c>
      <c r="H38" s="47"/>
      <c r="I38" s="40">
        <v>109</v>
      </c>
      <c r="J38" s="42"/>
      <c r="K38" s="42"/>
      <c r="L38" s="52"/>
    </row>
    <row r="39" spans="2:13" ht="47.25" customHeight="1" x14ac:dyDescent="0.25">
      <c r="B39" s="19">
        <v>11</v>
      </c>
      <c r="C39" s="55" t="s">
        <v>66</v>
      </c>
      <c r="D39" s="5" t="s">
        <v>27</v>
      </c>
      <c r="E39" s="5" t="s">
        <v>62</v>
      </c>
      <c r="F39" s="32">
        <v>169</v>
      </c>
      <c r="G39" s="49">
        <v>174</v>
      </c>
      <c r="H39" s="26">
        <v>45145</v>
      </c>
      <c r="I39" s="34">
        <v>171</v>
      </c>
      <c r="J39" s="36"/>
      <c r="K39" s="34">
        <v>3</v>
      </c>
      <c r="L39" s="50"/>
    </row>
    <row r="40" spans="2:13" ht="18" customHeight="1" x14ac:dyDescent="0.25">
      <c r="B40" s="77" t="s">
        <v>32</v>
      </c>
      <c r="C40" s="77"/>
      <c r="D40" s="77"/>
      <c r="E40" s="77"/>
      <c r="F40" s="51">
        <v>169</v>
      </c>
      <c r="G40" s="46">
        <v>174</v>
      </c>
      <c r="H40" s="47"/>
      <c r="I40" s="40">
        <v>171</v>
      </c>
      <c r="J40" s="42"/>
      <c r="K40" s="40">
        <v>3</v>
      </c>
      <c r="L40" s="52"/>
    </row>
    <row r="41" spans="2:13" ht="27" customHeight="1" x14ac:dyDescent="0.25">
      <c r="B41" s="79">
        <v>12</v>
      </c>
      <c r="C41" s="82" t="s">
        <v>67</v>
      </c>
      <c r="D41" s="5" t="s">
        <v>26</v>
      </c>
      <c r="E41" s="5" t="s">
        <v>62</v>
      </c>
      <c r="F41" s="32">
        <v>4865</v>
      </c>
      <c r="G41" s="49">
        <v>5004</v>
      </c>
      <c r="H41" s="26">
        <v>45145</v>
      </c>
      <c r="I41" s="35">
        <f>G41-K41</f>
        <v>4966</v>
      </c>
      <c r="J41" s="34"/>
      <c r="K41" s="34">
        <v>38</v>
      </c>
      <c r="L41" s="56"/>
    </row>
    <row r="42" spans="2:13" ht="26.25" customHeight="1" x14ac:dyDescent="0.25">
      <c r="B42" s="79"/>
      <c r="C42" s="80"/>
      <c r="D42" s="5" t="s">
        <v>8</v>
      </c>
      <c r="E42" s="5" t="s">
        <v>93</v>
      </c>
      <c r="F42" s="32">
        <v>1509</v>
      </c>
      <c r="G42" s="49">
        <v>1552</v>
      </c>
      <c r="H42" s="26">
        <v>45152</v>
      </c>
      <c r="I42" s="35">
        <f>G42-J42-K42</f>
        <v>1538</v>
      </c>
      <c r="J42" s="34"/>
      <c r="K42" s="34">
        <v>14</v>
      </c>
      <c r="L42" s="56"/>
    </row>
    <row r="43" spans="2:13" ht="18.75" customHeight="1" x14ac:dyDescent="0.25">
      <c r="B43" s="77" t="s">
        <v>32</v>
      </c>
      <c r="C43" s="77"/>
      <c r="D43" s="77"/>
      <c r="E43" s="77"/>
      <c r="F43" s="51">
        <f>SUM(F41:F42)</f>
        <v>6374</v>
      </c>
      <c r="G43" s="46">
        <f>SUM(G41:G42)</f>
        <v>6556</v>
      </c>
      <c r="H43" s="47"/>
      <c r="I43" s="41">
        <f>SUM(I41:I42)</f>
        <v>6504</v>
      </c>
      <c r="J43" s="40"/>
      <c r="K43" s="40">
        <f>SUM(K41:K42)</f>
        <v>52</v>
      </c>
      <c r="L43" s="48"/>
    </row>
    <row r="44" spans="2:13" ht="42" customHeight="1" x14ac:dyDescent="0.25">
      <c r="B44" s="19">
        <v>13</v>
      </c>
      <c r="C44" s="55" t="s">
        <v>88</v>
      </c>
      <c r="D44" s="5" t="s">
        <v>4</v>
      </c>
      <c r="E44" s="5" t="s">
        <v>62</v>
      </c>
      <c r="F44" s="32">
        <v>71</v>
      </c>
      <c r="G44" s="49">
        <v>73</v>
      </c>
      <c r="H44" s="26">
        <v>45146</v>
      </c>
      <c r="I44" s="34">
        <v>73</v>
      </c>
      <c r="J44" s="34"/>
      <c r="K44" s="34"/>
      <c r="L44" s="50"/>
    </row>
    <row r="45" spans="2:13" ht="42" customHeight="1" x14ac:dyDescent="0.25">
      <c r="B45" s="19">
        <v>14</v>
      </c>
      <c r="C45" s="55" t="s">
        <v>89</v>
      </c>
      <c r="D45" s="5" t="s">
        <v>25</v>
      </c>
      <c r="E45" s="5" t="s">
        <v>51</v>
      </c>
      <c r="F45" s="32">
        <v>1028</v>
      </c>
      <c r="G45" s="49">
        <v>1057</v>
      </c>
      <c r="H45" s="26">
        <v>45149</v>
      </c>
      <c r="I45" s="35">
        <v>1053</v>
      </c>
      <c r="J45" s="34"/>
      <c r="K45" s="34">
        <v>4</v>
      </c>
      <c r="L45" s="50"/>
    </row>
    <row r="46" spans="2:13" ht="18" customHeight="1" x14ac:dyDescent="0.25">
      <c r="B46" s="77" t="s">
        <v>32</v>
      </c>
      <c r="C46" s="77"/>
      <c r="D46" s="77"/>
      <c r="E46" s="77"/>
      <c r="F46" s="51">
        <f>SUM(F44:F45)</f>
        <v>1099</v>
      </c>
      <c r="G46" s="46">
        <f>SUM(G44:G45)</f>
        <v>1130</v>
      </c>
      <c r="H46" s="47"/>
      <c r="I46" s="40">
        <f>SUM(I44:I45)</f>
        <v>1126</v>
      </c>
      <c r="J46" s="40"/>
      <c r="K46" s="40">
        <v>4</v>
      </c>
      <c r="L46" s="52"/>
    </row>
    <row r="47" spans="2:13" ht="24.75" customHeight="1" x14ac:dyDescent="0.25">
      <c r="B47" s="79">
        <v>15</v>
      </c>
      <c r="C47" s="80" t="s">
        <v>94</v>
      </c>
      <c r="D47" s="5" t="s">
        <v>29</v>
      </c>
      <c r="E47" s="5" t="s">
        <v>51</v>
      </c>
      <c r="F47" s="32">
        <v>2283</v>
      </c>
      <c r="G47" s="49">
        <v>2353</v>
      </c>
      <c r="H47" s="26">
        <v>45152</v>
      </c>
      <c r="I47" s="35">
        <f>G47-J47-K47</f>
        <v>2309</v>
      </c>
      <c r="J47" s="34">
        <v>44</v>
      </c>
      <c r="K47" s="34"/>
      <c r="L47" s="56"/>
    </row>
    <row r="48" spans="2:13" ht="24" customHeight="1" x14ac:dyDescent="0.25">
      <c r="B48" s="79"/>
      <c r="C48" s="80"/>
      <c r="D48" s="5" t="s">
        <v>5</v>
      </c>
      <c r="E48" s="5" t="s">
        <v>61</v>
      </c>
      <c r="F48" s="32">
        <v>634</v>
      </c>
      <c r="G48" s="49">
        <v>655</v>
      </c>
      <c r="H48" s="26">
        <v>45140</v>
      </c>
      <c r="I48" s="35">
        <f>G48-K48</f>
        <v>636</v>
      </c>
      <c r="J48" s="34"/>
      <c r="K48" s="34">
        <v>19</v>
      </c>
      <c r="L48" s="56"/>
    </row>
    <row r="49" spans="2:12" ht="29.25" customHeight="1" x14ac:dyDescent="0.25">
      <c r="B49" s="79"/>
      <c r="C49" s="80"/>
      <c r="D49" s="5" t="s">
        <v>0</v>
      </c>
      <c r="E49" s="5" t="s">
        <v>57</v>
      </c>
      <c r="F49" s="32">
        <v>17573</v>
      </c>
      <c r="G49" s="49">
        <v>18157</v>
      </c>
      <c r="H49" s="26">
        <v>45134</v>
      </c>
      <c r="I49" s="35">
        <f>18107</f>
        <v>18107</v>
      </c>
      <c r="J49" s="34">
        <v>50</v>
      </c>
      <c r="K49" s="34"/>
      <c r="L49" s="56"/>
    </row>
    <row r="50" spans="2:12" ht="54.75" customHeight="1" x14ac:dyDescent="0.25">
      <c r="B50" s="79"/>
      <c r="C50" s="80"/>
      <c r="D50" s="4" t="s">
        <v>109</v>
      </c>
      <c r="E50" s="4" t="s">
        <v>68</v>
      </c>
      <c r="F50" s="44">
        <v>491</v>
      </c>
      <c r="G50" s="49">
        <v>507</v>
      </c>
      <c r="H50" s="26">
        <v>45152</v>
      </c>
      <c r="I50" s="34">
        <v>507</v>
      </c>
      <c r="J50" s="34"/>
      <c r="K50" s="34"/>
      <c r="L50" s="50"/>
    </row>
    <row r="51" spans="2:12" ht="44.25" customHeight="1" x14ac:dyDescent="0.25">
      <c r="B51" s="79"/>
      <c r="C51" s="80"/>
      <c r="D51" s="5" t="s">
        <v>110</v>
      </c>
      <c r="E51" s="5" t="s">
        <v>69</v>
      </c>
      <c r="F51" s="32">
        <v>6659</v>
      </c>
      <c r="G51" s="49">
        <v>6881</v>
      </c>
      <c r="H51" s="26">
        <v>45146</v>
      </c>
      <c r="I51" s="35">
        <f>G51-K51</f>
        <v>6865</v>
      </c>
      <c r="J51" s="34"/>
      <c r="K51" s="34">
        <v>16</v>
      </c>
      <c r="L51" s="56"/>
    </row>
    <row r="52" spans="2:12" ht="34.5" customHeight="1" x14ac:dyDescent="0.25">
      <c r="B52" s="79"/>
      <c r="C52" s="80"/>
      <c r="D52" s="5" t="s">
        <v>34</v>
      </c>
      <c r="E52" s="5" t="s">
        <v>70</v>
      </c>
      <c r="F52" s="32">
        <v>2560</v>
      </c>
      <c r="G52" s="49">
        <v>2645</v>
      </c>
      <c r="H52" s="26">
        <v>45138</v>
      </c>
      <c r="I52" s="35">
        <f>G52-K52</f>
        <v>2569</v>
      </c>
      <c r="J52" s="34"/>
      <c r="K52" s="34">
        <v>76</v>
      </c>
      <c r="L52" s="56"/>
    </row>
    <row r="53" spans="2:12" ht="15.75" customHeight="1" x14ac:dyDescent="0.25">
      <c r="B53" s="77" t="s">
        <v>32</v>
      </c>
      <c r="C53" s="77"/>
      <c r="D53" s="77"/>
      <c r="E53" s="77"/>
      <c r="F53" s="37">
        <f>SUM(F47:F52)</f>
        <v>30200</v>
      </c>
      <c r="G53" s="46">
        <f>SUM(G47:G52)</f>
        <v>31198</v>
      </c>
      <c r="H53" s="47"/>
      <c r="I53" s="41">
        <f>SUM(I47:I52)</f>
        <v>30993</v>
      </c>
      <c r="J53" s="40">
        <f>SUM(J47:J52)</f>
        <v>94</v>
      </c>
      <c r="K53" s="40">
        <f>SUM(K47:K52)</f>
        <v>111</v>
      </c>
      <c r="L53" s="48"/>
    </row>
    <row r="54" spans="2:12" ht="27.75" customHeight="1" x14ac:dyDescent="0.25">
      <c r="B54" s="79">
        <v>16</v>
      </c>
      <c r="C54" s="83" t="s">
        <v>95</v>
      </c>
      <c r="D54" s="5" t="s">
        <v>29</v>
      </c>
      <c r="E54" s="5" t="s">
        <v>51</v>
      </c>
      <c r="F54" s="32">
        <v>2283</v>
      </c>
      <c r="G54" s="49">
        <v>2353</v>
      </c>
      <c r="H54" s="26">
        <v>45152</v>
      </c>
      <c r="I54" s="35">
        <v>2309</v>
      </c>
      <c r="J54" s="34">
        <v>44</v>
      </c>
      <c r="K54" s="34"/>
      <c r="L54" s="56"/>
    </row>
    <row r="55" spans="2:12" ht="27.75" customHeight="1" x14ac:dyDescent="0.25">
      <c r="B55" s="79"/>
      <c r="C55" s="83"/>
      <c r="D55" s="5" t="s">
        <v>5</v>
      </c>
      <c r="E55" s="5" t="s">
        <v>61</v>
      </c>
      <c r="F55" s="32">
        <v>634</v>
      </c>
      <c r="G55" s="49">
        <v>655</v>
      </c>
      <c r="H55" s="26">
        <v>45140</v>
      </c>
      <c r="I55" s="34">
        <v>636</v>
      </c>
      <c r="J55" s="34"/>
      <c r="K55" s="34">
        <v>19</v>
      </c>
      <c r="L55" s="50"/>
    </row>
    <row r="56" spans="2:12" ht="27.75" customHeight="1" x14ac:dyDescent="0.25">
      <c r="B56" s="79"/>
      <c r="C56" s="83"/>
      <c r="D56" s="5" t="s">
        <v>0</v>
      </c>
      <c r="E56" s="5" t="s">
        <v>57</v>
      </c>
      <c r="F56" s="32">
        <v>17573</v>
      </c>
      <c r="G56" s="49">
        <v>18157</v>
      </c>
      <c r="H56" s="26">
        <v>45146</v>
      </c>
      <c r="I56" s="35">
        <f>G56-J56</f>
        <v>18107</v>
      </c>
      <c r="J56" s="34">
        <v>50</v>
      </c>
      <c r="K56" s="34"/>
      <c r="L56" s="50"/>
    </row>
    <row r="57" spans="2:12" ht="26.25" customHeight="1" x14ac:dyDescent="0.25">
      <c r="B57" s="79"/>
      <c r="C57" s="83"/>
      <c r="D57" s="5" t="s">
        <v>9</v>
      </c>
      <c r="E57" s="5" t="s">
        <v>96</v>
      </c>
      <c r="F57" s="32">
        <v>6659</v>
      </c>
      <c r="G57" s="49">
        <v>6881</v>
      </c>
      <c r="H57" s="26">
        <v>45147</v>
      </c>
      <c r="I57" s="34">
        <v>6865</v>
      </c>
      <c r="J57" s="34"/>
      <c r="K57" s="34">
        <v>16</v>
      </c>
      <c r="L57" s="50"/>
    </row>
    <row r="58" spans="2:12" ht="36" customHeight="1" x14ac:dyDescent="0.25">
      <c r="B58" s="79"/>
      <c r="C58" s="83"/>
      <c r="D58" s="5" t="s">
        <v>30</v>
      </c>
      <c r="E58" s="5" t="s">
        <v>70</v>
      </c>
      <c r="F58" s="32">
        <v>2560</v>
      </c>
      <c r="G58" s="49">
        <v>2645</v>
      </c>
      <c r="H58" s="26">
        <v>45138</v>
      </c>
      <c r="I58" s="35">
        <f>G58-K58</f>
        <v>2569</v>
      </c>
      <c r="J58" s="34"/>
      <c r="K58" s="34">
        <v>76</v>
      </c>
      <c r="L58" s="56"/>
    </row>
    <row r="59" spans="2:12" ht="15" x14ac:dyDescent="0.25">
      <c r="B59" s="77" t="s">
        <v>32</v>
      </c>
      <c r="C59" s="77"/>
      <c r="D59" s="77"/>
      <c r="E59" s="77"/>
      <c r="F59" s="37">
        <f>SUM(F54:F58)</f>
        <v>29709</v>
      </c>
      <c r="G59" s="46">
        <f>SUM(G54:G58)</f>
        <v>30691</v>
      </c>
      <c r="H59" s="47"/>
      <c r="I59" s="40">
        <f>SUM(I54:I58)</f>
        <v>30486</v>
      </c>
      <c r="J59" s="40">
        <f>SUM(J54:J58)</f>
        <v>94</v>
      </c>
      <c r="K59" s="40">
        <f>SUM(K54:K58)</f>
        <v>111</v>
      </c>
      <c r="L59" s="40"/>
    </row>
    <row r="60" spans="2:12" ht="25.5" customHeight="1" x14ac:dyDescent="0.25">
      <c r="B60" s="79">
        <v>17</v>
      </c>
      <c r="C60" s="80" t="s">
        <v>97</v>
      </c>
      <c r="D60" s="5" t="s">
        <v>10</v>
      </c>
      <c r="E60" s="5" t="s">
        <v>51</v>
      </c>
      <c r="F60" s="32">
        <v>12971</v>
      </c>
      <c r="G60" s="49">
        <v>13402</v>
      </c>
      <c r="H60" s="57">
        <v>45161</v>
      </c>
      <c r="I60" s="58">
        <v>13402</v>
      </c>
      <c r="J60" s="58"/>
      <c r="K60" s="59"/>
      <c r="L60" s="60"/>
    </row>
    <row r="61" spans="2:12" ht="30" customHeight="1" x14ac:dyDescent="0.25">
      <c r="B61" s="79"/>
      <c r="C61" s="80"/>
      <c r="D61" s="5" t="s">
        <v>111</v>
      </c>
      <c r="E61" s="5" t="s">
        <v>57</v>
      </c>
      <c r="F61" s="32">
        <v>4202</v>
      </c>
      <c r="G61" s="49">
        <v>4342</v>
      </c>
      <c r="H61" s="57">
        <v>45161</v>
      </c>
      <c r="I61" s="35">
        <v>4333</v>
      </c>
      <c r="J61" s="35"/>
      <c r="K61" s="61">
        <v>9</v>
      </c>
      <c r="L61" s="62"/>
    </row>
    <row r="62" spans="2:12" ht="30" customHeight="1" x14ac:dyDescent="0.25">
      <c r="B62" s="79"/>
      <c r="C62" s="80"/>
      <c r="D62" s="5" t="s">
        <v>23</v>
      </c>
      <c r="E62" s="5" t="s">
        <v>70</v>
      </c>
      <c r="F62" s="32">
        <v>10294</v>
      </c>
      <c r="G62" s="49">
        <v>10639</v>
      </c>
      <c r="H62" s="26">
        <v>45159</v>
      </c>
      <c r="I62" s="35">
        <f>G62-J62</f>
        <v>10413</v>
      </c>
      <c r="J62" s="35">
        <v>226</v>
      </c>
      <c r="K62" s="61"/>
      <c r="L62" s="62"/>
    </row>
    <row r="63" spans="2:12" ht="30.75" customHeight="1" x14ac:dyDescent="0.25">
      <c r="B63" s="79"/>
      <c r="C63" s="80"/>
      <c r="D63" s="5" t="s">
        <v>71</v>
      </c>
      <c r="E63" s="5" t="s">
        <v>50</v>
      </c>
      <c r="F63" s="32">
        <v>813</v>
      </c>
      <c r="G63" s="49">
        <v>840</v>
      </c>
      <c r="H63" s="26">
        <v>45134</v>
      </c>
      <c r="I63" s="35">
        <v>840</v>
      </c>
      <c r="J63" s="61"/>
      <c r="K63" s="61"/>
      <c r="L63" s="62"/>
    </row>
    <row r="64" spans="2:12" ht="48" customHeight="1" x14ac:dyDescent="0.25">
      <c r="B64" s="19">
        <v>18</v>
      </c>
      <c r="C64" s="5" t="s">
        <v>98</v>
      </c>
      <c r="D64" s="5" t="s">
        <v>112</v>
      </c>
      <c r="E64" s="5" t="s">
        <v>51</v>
      </c>
      <c r="F64" s="32">
        <v>1298</v>
      </c>
      <c r="G64" s="49">
        <v>1350</v>
      </c>
      <c r="H64" s="26">
        <v>45152</v>
      </c>
      <c r="I64" s="35">
        <v>1305</v>
      </c>
      <c r="J64" s="61">
        <v>45</v>
      </c>
      <c r="K64" s="61"/>
      <c r="L64" s="62"/>
    </row>
    <row r="65" spans="2:13" ht="47.25" customHeight="1" x14ac:dyDescent="0.25">
      <c r="B65" s="19">
        <v>19</v>
      </c>
      <c r="C65" s="5" t="s">
        <v>99</v>
      </c>
      <c r="D65" s="5" t="s">
        <v>24</v>
      </c>
      <c r="E65" s="5" t="s">
        <v>62</v>
      </c>
      <c r="F65" s="32">
        <v>645</v>
      </c>
      <c r="G65" s="49">
        <v>666</v>
      </c>
      <c r="H65" s="26">
        <v>45146</v>
      </c>
      <c r="I65" s="61">
        <v>651</v>
      </c>
      <c r="J65" s="61"/>
      <c r="K65" s="61">
        <v>15</v>
      </c>
      <c r="L65" s="60"/>
    </row>
    <row r="66" spans="2:13" ht="16.5" customHeight="1" x14ac:dyDescent="0.25">
      <c r="B66" s="77" t="s">
        <v>32</v>
      </c>
      <c r="C66" s="77"/>
      <c r="D66" s="77"/>
      <c r="E66" s="77"/>
      <c r="F66" s="51">
        <f>SUM(F60:F65)</f>
        <v>30223</v>
      </c>
      <c r="G66" s="46">
        <f>SUM(G60:G65)</f>
        <v>31239</v>
      </c>
      <c r="H66" s="47"/>
      <c r="I66" s="63">
        <f>SUM(I60:I65)</f>
        <v>30944</v>
      </c>
      <c r="J66" s="63">
        <f>SUM(J60:J65)</f>
        <v>271</v>
      </c>
      <c r="K66" s="63">
        <f>SUM(K60:K65)</f>
        <v>24</v>
      </c>
      <c r="L66" s="63"/>
    </row>
    <row r="67" spans="2:13" ht="28.5" customHeight="1" x14ac:dyDescent="0.25">
      <c r="B67" s="79">
        <v>20</v>
      </c>
      <c r="C67" s="80" t="s">
        <v>100</v>
      </c>
      <c r="D67" s="5" t="s">
        <v>36</v>
      </c>
      <c r="E67" s="5" t="s">
        <v>57</v>
      </c>
      <c r="F67" s="32">
        <v>2173</v>
      </c>
      <c r="G67" s="49">
        <v>2246</v>
      </c>
      <c r="H67" s="26">
        <v>45134</v>
      </c>
      <c r="I67" s="35">
        <f>G67-K67</f>
        <v>2211</v>
      </c>
      <c r="J67" s="61"/>
      <c r="K67" s="61">
        <v>35</v>
      </c>
      <c r="L67" s="56"/>
    </row>
    <row r="68" spans="2:13" ht="31.5" customHeight="1" x14ac:dyDescent="0.25">
      <c r="B68" s="79"/>
      <c r="C68" s="80"/>
      <c r="D68" s="5" t="s">
        <v>40</v>
      </c>
      <c r="E68" s="5" t="s">
        <v>62</v>
      </c>
      <c r="F68" s="32">
        <v>5248</v>
      </c>
      <c r="G68" s="49">
        <v>5337</v>
      </c>
      <c r="H68" s="26">
        <v>45145</v>
      </c>
      <c r="I68" s="35">
        <v>5270</v>
      </c>
      <c r="J68" s="61">
        <v>67</v>
      </c>
      <c r="K68" s="61"/>
      <c r="L68" s="56"/>
    </row>
    <row r="69" spans="2:13" ht="30.75" customHeight="1" x14ac:dyDescent="0.25">
      <c r="B69" s="79"/>
      <c r="C69" s="80"/>
      <c r="D69" s="5" t="s">
        <v>37</v>
      </c>
      <c r="E69" s="5" t="s">
        <v>50</v>
      </c>
      <c r="F69" s="32">
        <v>2072</v>
      </c>
      <c r="G69" s="49">
        <v>2142</v>
      </c>
      <c r="H69" s="26">
        <v>45166</v>
      </c>
      <c r="I69" s="35">
        <f>G69-J69-K69</f>
        <v>2088</v>
      </c>
      <c r="J69" s="61">
        <v>54</v>
      </c>
      <c r="K69" s="61"/>
      <c r="L69" s="56"/>
    </row>
    <row r="70" spans="2:13" ht="24.75" customHeight="1" x14ac:dyDescent="0.25">
      <c r="B70" s="79"/>
      <c r="C70" s="80"/>
      <c r="D70" s="5" t="s">
        <v>35</v>
      </c>
      <c r="E70" s="5" t="s">
        <v>70</v>
      </c>
      <c r="F70" s="32">
        <v>11382</v>
      </c>
      <c r="G70" s="49">
        <v>11761</v>
      </c>
      <c r="H70" s="26">
        <v>45161</v>
      </c>
      <c r="I70" s="35">
        <f>G70-J70-K70</f>
        <v>11761</v>
      </c>
      <c r="J70" s="35"/>
      <c r="K70" s="61"/>
      <c r="L70" s="56"/>
    </row>
    <row r="71" spans="2:13" ht="67.5" customHeight="1" x14ac:dyDescent="0.25">
      <c r="B71" s="19">
        <v>21</v>
      </c>
      <c r="C71" s="5" t="s">
        <v>101</v>
      </c>
      <c r="D71" s="5" t="s">
        <v>113</v>
      </c>
      <c r="E71" s="5" t="s">
        <v>70</v>
      </c>
      <c r="F71" s="32">
        <v>1884</v>
      </c>
      <c r="G71" s="49">
        <v>1970</v>
      </c>
      <c r="H71" s="26">
        <v>45159</v>
      </c>
      <c r="I71" s="61">
        <v>1924</v>
      </c>
      <c r="J71" s="35">
        <v>46</v>
      </c>
      <c r="K71" s="61"/>
      <c r="L71" s="50"/>
    </row>
    <row r="72" spans="2:13" ht="26.25" customHeight="1" x14ac:dyDescent="0.25">
      <c r="B72" s="79">
        <v>22</v>
      </c>
      <c r="C72" s="80" t="s">
        <v>102</v>
      </c>
      <c r="D72" s="5" t="s">
        <v>114</v>
      </c>
      <c r="E72" s="5" t="s">
        <v>50</v>
      </c>
      <c r="F72" s="32">
        <v>3204</v>
      </c>
      <c r="G72" s="49">
        <v>3310</v>
      </c>
      <c r="H72" s="26">
        <v>45166</v>
      </c>
      <c r="I72" s="35">
        <v>3244</v>
      </c>
      <c r="J72" s="61">
        <v>66</v>
      </c>
      <c r="K72" s="61"/>
      <c r="L72" s="50"/>
    </row>
    <row r="73" spans="2:13" ht="32.25" customHeight="1" x14ac:dyDescent="0.25">
      <c r="B73" s="79"/>
      <c r="C73" s="80"/>
      <c r="D73" s="5" t="s">
        <v>115</v>
      </c>
      <c r="E73" s="5" t="s">
        <v>51</v>
      </c>
      <c r="F73" s="32">
        <v>4817</v>
      </c>
      <c r="G73" s="49">
        <v>4978</v>
      </c>
      <c r="H73" s="26">
        <v>45152</v>
      </c>
      <c r="I73" s="35">
        <v>4922</v>
      </c>
      <c r="J73" s="61">
        <v>56</v>
      </c>
      <c r="K73" s="61"/>
      <c r="L73" s="56"/>
    </row>
    <row r="74" spans="2:13" ht="17.25" customHeight="1" x14ac:dyDescent="0.25">
      <c r="B74" s="77" t="s">
        <v>32</v>
      </c>
      <c r="C74" s="77"/>
      <c r="D74" s="77"/>
      <c r="E74" s="77"/>
      <c r="F74" s="37">
        <f>SUM(F67:F73)</f>
        <v>30780</v>
      </c>
      <c r="G74" s="46">
        <f>SUM(G67:G73)</f>
        <v>31744</v>
      </c>
      <c r="H74" s="47"/>
      <c r="I74" s="41">
        <f>SUM(I67:I73)</f>
        <v>31420</v>
      </c>
      <c r="J74" s="63">
        <f>SUM(J67:J73)</f>
        <v>289</v>
      </c>
      <c r="K74" s="63">
        <f>SUM(K67:K73)</f>
        <v>35</v>
      </c>
      <c r="L74" s="48"/>
    </row>
    <row r="75" spans="2:13" ht="27" customHeight="1" x14ac:dyDescent="0.25">
      <c r="B75" s="79">
        <v>23</v>
      </c>
      <c r="C75" s="80" t="s">
        <v>103</v>
      </c>
      <c r="D75" s="5" t="s">
        <v>28</v>
      </c>
      <c r="E75" s="5" t="s">
        <v>62</v>
      </c>
      <c r="F75" s="32">
        <v>26040</v>
      </c>
      <c r="G75" s="49">
        <v>26885</v>
      </c>
      <c r="H75" s="26">
        <v>45146</v>
      </c>
      <c r="I75" s="35">
        <f>G75-J75</f>
        <v>26723</v>
      </c>
      <c r="J75" s="61">
        <v>162</v>
      </c>
      <c r="K75" s="61"/>
      <c r="L75" s="56"/>
    </row>
    <row r="76" spans="2:13" ht="30" customHeight="1" x14ac:dyDescent="0.25">
      <c r="B76" s="79"/>
      <c r="C76" s="80"/>
      <c r="D76" s="5" t="s">
        <v>116</v>
      </c>
      <c r="E76" s="5" t="s">
        <v>50</v>
      </c>
      <c r="F76" s="32">
        <v>3157</v>
      </c>
      <c r="G76" s="49">
        <v>3262</v>
      </c>
      <c r="H76" s="26">
        <v>45134</v>
      </c>
      <c r="I76" s="35">
        <f>G76-K76</f>
        <v>3191</v>
      </c>
      <c r="J76" s="61"/>
      <c r="K76" s="61">
        <v>71</v>
      </c>
      <c r="L76" s="56"/>
      <c r="M76" s="16"/>
    </row>
    <row r="77" spans="2:13" ht="18.75" customHeight="1" x14ac:dyDescent="0.25">
      <c r="B77" s="77" t="s">
        <v>32</v>
      </c>
      <c r="C77" s="77"/>
      <c r="D77" s="77"/>
      <c r="E77" s="77"/>
      <c r="F77" s="51">
        <f>SUM(F75:F76)</f>
        <v>29197</v>
      </c>
      <c r="G77" s="46">
        <f>SUM(G75:G76)</f>
        <v>30147</v>
      </c>
      <c r="H77" s="47"/>
      <c r="I77" s="41">
        <f>SUM(I75:I76)</f>
        <v>29914</v>
      </c>
      <c r="J77" s="63">
        <v>162</v>
      </c>
      <c r="K77" s="63">
        <v>71</v>
      </c>
      <c r="L77" s="48"/>
    </row>
    <row r="78" spans="2:13" ht="15" customHeight="1" x14ac:dyDescent="0.25">
      <c r="B78" s="81" t="s">
        <v>16</v>
      </c>
      <c r="C78" s="81"/>
      <c r="D78" s="81"/>
      <c r="E78" s="81"/>
      <c r="F78" s="20">
        <f>F12+F19+F24+F27+F31+F36+F38+F40+F43+F46+F53+F59+F66+F74+F77</f>
        <v>281094</v>
      </c>
      <c r="G78" s="21">
        <f>G12+G19+G24+G27+G31+G36+G38+G40+G43+G46+G53+G59+G66+G74+G77</f>
        <v>290457</v>
      </c>
      <c r="H78" s="22">
        <v>1</v>
      </c>
      <c r="I78" s="23">
        <f>I77+I74+I66+I59+I53+I46+I43+I40+I38+I36+I31+I27+I24+I19+I12</f>
        <v>288400</v>
      </c>
      <c r="J78" s="24">
        <f>J77+J74+J66+J59+J53+J27+J19+J12</f>
        <v>1116</v>
      </c>
      <c r="K78" s="23">
        <f>K77+K74+K66+K59+K53+K46+K43+K40+K36+K31+K24+K19+K12</f>
        <v>941</v>
      </c>
      <c r="L78" s="25">
        <f>SUM(I78:K78)</f>
        <v>290457</v>
      </c>
      <c r="M78" s="17"/>
    </row>
    <row r="79" spans="2:13" ht="25.5" x14ac:dyDescent="0.25">
      <c r="C79" s="15" t="s">
        <v>117</v>
      </c>
      <c r="G79" s="8"/>
      <c r="H79" s="8"/>
      <c r="J79" s="17"/>
    </row>
    <row r="80" spans="2:13" ht="25.5" customHeight="1" x14ac:dyDescent="0.25">
      <c r="C80" s="86"/>
      <c r="D80" s="86"/>
    </row>
  </sheetData>
  <mergeCells count="51">
    <mergeCell ref="L4:L5"/>
    <mergeCell ref="E32:E33"/>
    <mergeCell ref="B77:E77"/>
    <mergeCell ref="C80:D80"/>
    <mergeCell ref="B4:E4"/>
    <mergeCell ref="B6:B11"/>
    <mergeCell ref="C6:C11"/>
    <mergeCell ref="B13:B18"/>
    <mergeCell ref="C13:C18"/>
    <mergeCell ref="B38:E38"/>
    <mergeCell ref="B40:E40"/>
    <mergeCell ref="B19:E19"/>
    <mergeCell ref="B72:B73"/>
    <mergeCell ref="C72:C73"/>
    <mergeCell ref="B75:B76"/>
    <mergeCell ref="C75:C76"/>
    <mergeCell ref="B78:E78"/>
    <mergeCell ref="B74:E74"/>
    <mergeCell ref="C32:C35"/>
    <mergeCell ref="B41:B42"/>
    <mergeCell ref="C41:C42"/>
    <mergeCell ref="B67:B70"/>
    <mergeCell ref="C67:C70"/>
    <mergeCell ref="B54:B58"/>
    <mergeCell ref="C54:C58"/>
    <mergeCell ref="B60:B63"/>
    <mergeCell ref="C60:C63"/>
    <mergeCell ref="B47:B52"/>
    <mergeCell ref="B24:E24"/>
    <mergeCell ref="B36:E36"/>
    <mergeCell ref="B20:B23"/>
    <mergeCell ref="B66:E66"/>
    <mergeCell ref="F4:F5"/>
    <mergeCell ref="B27:E27"/>
    <mergeCell ref="B31:E31"/>
    <mergeCell ref="B43:E43"/>
    <mergeCell ref="B32:B35"/>
    <mergeCell ref="B59:E59"/>
    <mergeCell ref="B53:E53"/>
    <mergeCell ref="C47:C52"/>
    <mergeCell ref="B46:E46"/>
    <mergeCell ref="D1:H1"/>
    <mergeCell ref="I4:I5"/>
    <mergeCell ref="K4:K5"/>
    <mergeCell ref="J4:J5"/>
    <mergeCell ref="C20:C23"/>
    <mergeCell ref="G4:G5"/>
    <mergeCell ref="E3:H3"/>
    <mergeCell ref="B2:K2"/>
    <mergeCell ref="H4:H5"/>
    <mergeCell ref="B12:E12"/>
  </mergeCells>
  <pageMargins left="0.23622047244094491" right="0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 6 клас Доставка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2023-10-13T07:13:19Z</dcterms:modified>
</cp:coreProperties>
</file>